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6619\Documents\"/>
    </mc:Choice>
  </mc:AlternateContent>
  <xr:revisionPtr revIDLastSave="0" documentId="13_ncr:1_{8543E9D4-BD9D-4732-A37A-68A8CB0EE543}" xr6:coauthVersionLast="47" xr6:coauthVersionMax="47" xr10:uidLastSave="{00000000-0000-0000-0000-000000000000}"/>
  <bookViews>
    <workbookView xWindow="-57720" yWindow="-120" windowWidth="29040" windowHeight="15720" xr2:uid="{1F364201-CBAB-4D4E-847A-48C769734096}"/>
  </bookViews>
  <sheets>
    <sheet name="DSH Payments" sheetId="1" r:id="rId1"/>
  </sheets>
  <definedNames>
    <definedName name="_xlnm._FilterDatabase" localSheetId="0" hidden="1">'DSH Payments'!$E$8:$F$64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I71" i="1"/>
  <c r="H71" i="1"/>
  <c r="G71" i="1"/>
  <c r="F71" i="1"/>
  <c r="E71" i="1"/>
  <c r="P69" i="1"/>
  <c r="P71" i="1" s="1"/>
  <c r="O69" i="1"/>
  <c r="O71" i="1" s="1"/>
  <c r="N69" i="1"/>
  <c r="L69" i="1"/>
  <c r="J69" i="1"/>
  <c r="H69" i="1"/>
  <c r="F69" i="1"/>
  <c r="D69" i="1"/>
  <c r="P64" i="1"/>
  <c r="O64" i="1"/>
  <c r="N64" i="1"/>
  <c r="N71" i="1" s="1"/>
  <c r="M64" i="1"/>
  <c r="L64" i="1"/>
  <c r="L71" i="1" s="1"/>
  <c r="K64" i="1"/>
  <c r="K71" i="1" s="1"/>
  <c r="J64" i="1"/>
  <c r="J71" i="1" s="1"/>
  <c r="I64" i="1"/>
  <c r="H64" i="1"/>
  <c r="G64" i="1"/>
  <c r="F64" i="1"/>
  <c r="E64" i="1"/>
  <c r="D64" i="1"/>
  <c r="D71" i="1" s="1"/>
</calcChain>
</file>

<file path=xl/sharedStrings.xml><?xml version="1.0" encoding="utf-8"?>
<sst xmlns="http://schemas.openxmlformats.org/spreadsheetml/2006/main" count="161" uniqueCount="130">
  <si>
    <t>Disproportionate Share Hospital Payments</t>
  </si>
  <si>
    <t>2023</t>
  </si>
  <si>
    <t>2022</t>
  </si>
  <si>
    <t>2021</t>
  </si>
  <si>
    <t>AHCCCS ID</t>
  </si>
  <si>
    <t>PRIVATE FACILITIES</t>
  </si>
  <si>
    <t>Local Match *</t>
  </si>
  <si>
    <t>State Match</t>
  </si>
  <si>
    <t xml:space="preserve">Local Match </t>
  </si>
  <si>
    <t>531253</t>
  </si>
  <si>
    <t xml:space="preserve">ABRAZO ARROWHEAD CAMPUS </t>
  </si>
  <si>
    <t xml:space="preserve"> </t>
  </si>
  <si>
    <t>532417</t>
  </si>
  <si>
    <t>ABRAZO CENTRAL CAMPUS</t>
  </si>
  <si>
    <t>434697</t>
  </si>
  <si>
    <t>ABRAZO MARYVALE CAMPUS</t>
  </si>
  <si>
    <t>643602</t>
  </si>
  <si>
    <t>ABRAZO SCOTTSDALE CAMPUS</t>
  </si>
  <si>
    <t>806416</t>
  </si>
  <si>
    <t>ABRAZO WEST CAMPUS</t>
  </si>
  <si>
    <t>005217</t>
  </si>
  <si>
    <t>ARIZONA GENERAL HOSPITAL</t>
  </si>
  <si>
    <t/>
  </si>
  <si>
    <t>529985</t>
  </si>
  <si>
    <t>BANNER - UNIVERSITY MEDICAL CENTER PHOENIX</t>
  </si>
  <si>
    <t>988451</t>
  </si>
  <si>
    <t>BANNER - UNIVERSITY MEDICAL CENTER SOUTH</t>
  </si>
  <si>
    <t>988439</t>
  </si>
  <si>
    <t>BANNER - UNIVERSITY MEDICAL CENTER TUCSON</t>
  </si>
  <si>
    <t>916171</t>
  </si>
  <si>
    <t>BANNER CASA GRANDE MEDICAL CENTER</t>
  </si>
  <si>
    <t>530099</t>
  </si>
  <si>
    <t>BANNER DESERT MEDICAL CENTER</t>
  </si>
  <si>
    <t>920620</t>
  </si>
  <si>
    <t>BANNER ESTRELLA MEDICAL CENTER</t>
  </si>
  <si>
    <t>262489</t>
  </si>
  <si>
    <t>BANNER GATEWAY MEDICAL CENTER</t>
  </si>
  <si>
    <t>823143</t>
  </si>
  <si>
    <t>BANNER GOLDFIELD MEDICAL CENTER</t>
  </si>
  <si>
    <t>568411</t>
  </si>
  <si>
    <t>BANNER IRONWOOD MEDICAL CENTER</t>
  </si>
  <si>
    <t>031348</t>
  </si>
  <si>
    <t>BANNER PAYSON MEDICAL CENTER</t>
  </si>
  <si>
    <t>529943</t>
  </si>
  <si>
    <t>BANNER THUNDERBIRD MED CENTER</t>
  </si>
  <si>
    <t>020066</t>
  </si>
  <si>
    <t>BENSON HOSPITAL</t>
  </si>
  <si>
    <t>831868</t>
  </si>
  <si>
    <t>CANYON VISTA MEDICAL CENTER</t>
  </si>
  <si>
    <t>500498</t>
  </si>
  <si>
    <t>CHANDLER REGIONAL MED.CTR</t>
  </si>
  <si>
    <t>021171</t>
  </si>
  <si>
    <t>CHINLE COMPREHENSIVE HEALTH CARE FACILITY</t>
  </si>
  <si>
    <t>020644</t>
  </si>
  <si>
    <t>COBRE VALLEY COMMUNITY HOSPITAL</t>
  </si>
  <si>
    <t>446246</t>
  </si>
  <si>
    <t>COCHISE REGIONAL HOSPITAL</t>
  </si>
  <si>
    <t>020032</t>
  </si>
  <si>
    <t>COPPER QUEEN COMMUNITY HOSPITAL</t>
  </si>
  <si>
    <t>022214</t>
  </si>
  <si>
    <t>DEER VALLEY MEDICAL CENTER</t>
  </si>
  <si>
    <t>526872</t>
  </si>
  <si>
    <t>DIGNITY HEALTH AZ GENERAL HOSPITAL</t>
  </si>
  <si>
    <t>020123</t>
  </si>
  <si>
    <t>FLAGSTAFF MEDICAL CENTER</t>
  </si>
  <si>
    <t>523053</t>
  </si>
  <si>
    <t>FORT DEFIANCE PHS INDIAN HOSPITAL</t>
  </si>
  <si>
    <t>067075</t>
  </si>
  <si>
    <t>HACIENDA CHILDREN'S HOSPITAL</t>
  </si>
  <si>
    <t>135321</t>
  </si>
  <si>
    <t>HOLY CROSS HOSPITAL</t>
  </si>
  <si>
    <t>020529</t>
  </si>
  <si>
    <t>HOPI HEALTH CARE CENTER</t>
  </si>
  <si>
    <t>334582</t>
  </si>
  <si>
    <t>HU HU KAM MEMORIAL HOSPITAL</t>
  </si>
  <si>
    <t>022241</t>
  </si>
  <si>
    <t>JOHN C. LINCOLN MEDICAL CENTER</t>
  </si>
  <si>
    <t>020256</t>
  </si>
  <si>
    <t>KINGMAN REGIONAL MEDICAL CENTER</t>
  </si>
  <si>
    <t>480046</t>
  </si>
  <si>
    <t>LA PAZ REGIONAL HOSPITAL</t>
  </si>
  <si>
    <t>020389</t>
  </si>
  <si>
    <t>LITTLE COLORADO MEDICAL CENTER</t>
  </si>
  <si>
    <t>155128</t>
  </si>
  <si>
    <t>LOS NINOS HOSPITAL</t>
  </si>
  <si>
    <t>020082</t>
  </si>
  <si>
    <t>MT GRAHAM REGIONAL MEDICAL CENTER</t>
  </si>
  <si>
    <t>020058</t>
  </si>
  <si>
    <t>NORTHERN COCHISE COMMUNITY HOSPITAL</t>
  </si>
  <si>
    <t>529919</t>
  </si>
  <si>
    <t>PAGE HOSPITAL</t>
  </si>
  <si>
    <t>020537</t>
  </si>
  <si>
    <t>PARKER INDIAN HOSPITAL</t>
  </si>
  <si>
    <t>706707</t>
  </si>
  <si>
    <t>PHOENIX CHILDREN'S HOSPITAL</t>
  </si>
  <si>
    <t>022062</t>
  </si>
  <si>
    <t>PHOENIX INDIAN MEDICAL CENTER</t>
  </si>
  <si>
    <t>059898</t>
  </si>
  <si>
    <t>SAN CARLOS PHS INDIAN HOSPITAL</t>
  </si>
  <si>
    <t>020652</t>
  </si>
  <si>
    <t xml:space="preserve"> SCOTTSDALE HLTHCARE-OSBN</t>
  </si>
  <si>
    <t>020579</t>
  </si>
  <si>
    <t>SELLS PHS INDIAN HOSPITAL</t>
  </si>
  <si>
    <t>691974</t>
  </si>
  <si>
    <t>ST. JOSEPH'S HOSPITAL - PHOENIX</t>
  </si>
  <si>
    <t>494930</t>
  </si>
  <si>
    <t xml:space="preserve">ST. LUKE'S MEDICAL CENTER </t>
  </si>
  <si>
    <t>134169</t>
  </si>
  <si>
    <t>ST. MARY'S HOSPITAL</t>
  </si>
  <si>
    <t>020016</t>
  </si>
  <si>
    <t>SUMMIT HEALTHCARE REGIONAL MEDICAL CTR</t>
  </si>
  <si>
    <t>721250</t>
  </si>
  <si>
    <t>TUBA CITY INDIAN MEDICAL CENTER</t>
  </si>
  <si>
    <t>020462</t>
  </si>
  <si>
    <t>TUCSON MEDICAL CENTER</t>
  </si>
  <si>
    <t>020561</t>
  </si>
  <si>
    <t>WHITERIVER PHS INDIAN HOSPITAL</t>
  </si>
  <si>
    <t>020420</t>
  </si>
  <si>
    <t>YRMC EAST</t>
  </si>
  <si>
    <t>020264</t>
  </si>
  <si>
    <t>YUMA REGIONAL MEDICAL CENTER</t>
  </si>
  <si>
    <t xml:space="preserve">    TOTAL</t>
  </si>
  <si>
    <t>PUBLIC FACILITIES</t>
  </si>
  <si>
    <t>ARIZONA STATE HOSPITAL</t>
  </si>
  <si>
    <t>VALLEYWISE HEALTH MEDICAL CENTER (MARICOPA COUNTY MEDICAL CENTER)</t>
  </si>
  <si>
    <t xml:space="preserve">    GRAND TOTAL</t>
  </si>
  <si>
    <t>Payments are based upon data that spans the Federal Fiscal Year, October 1 through September 30.</t>
  </si>
  <si>
    <t>* Arizona State Hospital payment is deposited as a reimbursement into the State General Fund.</t>
  </si>
  <si>
    <t>** Maricopa County Medical Center retains $4,202,300.  The remainder  is deposited into State General Fund in accordance with State Law.</t>
  </si>
  <si>
    <t>*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</si>
</sst>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name val="Times New Roman"/>
      <family val="1"/>
    </font>
    <font>
      <b/>
      <sz val="11"/>
      <color indexed="10"/>
      <name val="Aptos Narrow"/>
      <family val="2"/>
      <scheme val="minor"/>
    </font>
    <font>
      <b/>
      <sz val="10"/>
      <color indexed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49" fontId="2" fillId="0" borderId="0" xfId="1" applyNumberFormat="1" applyFont="1" applyFill="1" applyBorder="1" applyAlignment="1">
      <alignment horizontal="right"/>
    </xf>
    <xf numFmtId="43" fontId="3" fillId="0" borderId="0" xfId="1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/>
    <xf numFmtId="165" fontId="3" fillId="0" borderId="0" xfId="2" applyNumberFormat="1" applyFont="1" applyFill="1" applyBorder="1"/>
    <xf numFmtId="43" fontId="3" fillId="0" borderId="0" xfId="1" applyFont="1" applyFill="1" applyBorder="1"/>
    <xf numFmtId="43" fontId="4" fillId="0" borderId="0" xfId="1" applyFont="1" applyFill="1" applyProtection="1"/>
    <xf numFmtId="164" fontId="4" fillId="0" borderId="0" xfId="1" applyNumberFormat="1" applyFont="1" applyFill="1" applyProtection="1"/>
    <xf numFmtId="164" fontId="4" fillId="0" borderId="0" xfId="1" applyNumberFormat="1" applyFont="1" applyFill="1" applyBorder="1" applyProtection="1"/>
    <xf numFmtId="165" fontId="5" fillId="0" borderId="0" xfId="2" applyNumberFormat="1" applyFont="1" applyFill="1" applyBorder="1"/>
    <xf numFmtId="0" fontId="5" fillId="0" borderId="1" xfId="1" applyNumberFormat="1" applyFont="1" applyFill="1" applyBorder="1" applyAlignment="1" applyProtection="1">
      <alignment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/>
    <xf numFmtId="43" fontId="5" fillId="0" borderId="1" xfId="1" applyFont="1" applyFill="1" applyBorder="1" applyAlignment="1" applyProtection="1">
      <alignment vertical="center" wrapText="1"/>
    </xf>
    <xf numFmtId="164" fontId="5" fillId="0" borderId="4" xfId="1" applyNumberFormat="1" applyFont="1" applyFill="1" applyBorder="1" applyAlignment="1" applyProtection="1">
      <alignment horizontal="center" vertical="center" wrapText="1"/>
    </xf>
    <xf numFmtId="164" fontId="5" fillId="0" borderId="6" xfId="1" applyNumberFormat="1" applyFont="1" applyFill="1" applyBorder="1" applyAlignment="1" applyProtection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 wrapText="1"/>
    </xf>
    <xf numFmtId="165" fontId="3" fillId="0" borderId="5" xfId="2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right" vertical="center"/>
    </xf>
    <xf numFmtId="43" fontId="8" fillId="0" borderId="1" xfId="1" applyFont="1" applyFill="1" applyBorder="1" applyAlignment="1" applyProtection="1">
      <alignment vertical="center" wrapText="1"/>
    </xf>
    <xf numFmtId="164" fontId="8" fillId="0" borderId="1" xfId="1" applyNumberFormat="1" applyFont="1" applyFill="1" applyBorder="1" applyAlignment="1" applyProtection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49" fontId="7" fillId="0" borderId="0" xfId="1" applyNumberFormat="1" applyFont="1" applyBorder="1" applyAlignment="1">
      <alignment horizontal="right"/>
    </xf>
    <xf numFmtId="165" fontId="3" fillId="0" borderId="1" xfId="2" applyNumberFormat="1" applyFont="1" applyFill="1" applyBorder="1"/>
    <xf numFmtId="165" fontId="8" fillId="0" borderId="1" xfId="2" applyNumberFormat="1" applyFont="1" applyBorder="1"/>
    <xf numFmtId="43" fontId="8" fillId="0" borderId="1" xfId="1" applyFont="1" applyFill="1" applyBorder="1" applyAlignment="1" applyProtection="1"/>
    <xf numFmtId="164" fontId="8" fillId="0" borderId="1" xfId="1" applyNumberFormat="1" applyFont="1" applyFill="1" applyBorder="1" applyAlignment="1" applyProtection="1"/>
    <xf numFmtId="43" fontId="3" fillId="0" borderId="1" xfId="1" applyFont="1" applyFill="1" applyBorder="1" applyAlignment="1" applyProtection="1">
      <alignment vertical="center"/>
    </xf>
    <xf numFmtId="164" fontId="3" fillId="0" borderId="1" xfId="1" applyNumberFormat="1" applyFont="1" applyFill="1" applyBorder="1" applyAlignment="1" applyProtection="1">
      <alignment vertical="center"/>
    </xf>
    <xf numFmtId="43" fontId="3" fillId="0" borderId="1" xfId="1" applyFont="1" applyFill="1" applyBorder="1" applyAlignment="1" applyProtection="1">
      <alignment vertical="center" wrapText="1"/>
    </xf>
    <xf numFmtId="164" fontId="3" fillId="0" borderId="1" xfId="1" applyNumberFormat="1" applyFont="1" applyFill="1" applyBorder="1" applyAlignment="1" applyProtection="1">
      <alignment vertical="center" wrapText="1"/>
    </xf>
    <xf numFmtId="164" fontId="9" fillId="0" borderId="1" xfId="1" applyNumberFormat="1" applyFont="1" applyFill="1" applyBorder="1" applyAlignment="1" applyProtection="1">
      <alignment vertical="center"/>
    </xf>
    <xf numFmtId="165" fontId="3" fillId="0" borderId="1" xfId="2" applyNumberFormat="1" applyFont="1" applyFill="1" applyBorder="1" applyAlignment="1">
      <alignment vertical="center"/>
    </xf>
    <xf numFmtId="165" fontId="3" fillId="0" borderId="1" xfId="2" quotePrefix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5" fontId="3" fillId="0" borderId="1" xfId="2" applyNumberFormat="1" applyFont="1" applyBorder="1"/>
    <xf numFmtId="43" fontId="3" fillId="0" borderId="1" xfId="1" applyFont="1" applyFill="1" applyBorder="1" applyAlignment="1" applyProtection="1"/>
    <xf numFmtId="164" fontId="3" fillId="0" borderId="1" xfId="1" applyNumberFormat="1" applyFont="1" applyFill="1" applyBorder="1" applyAlignment="1" applyProtection="1"/>
    <xf numFmtId="164" fontId="9" fillId="0" borderId="1" xfId="1" applyNumberFormat="1" applyFont="1" applyFill="1" applyBorder="1" applyAlignment="1" applyProtection="1"/>
    <xf numFmtId="49" fontId="10" fillId="0" borderId="0" xfId="1" applyNumberFormat="1" applyFont="1" applyBorder="1" applyAlignment="1">
      <alignment horizontal="right"/>
    </xf>
    <xf numFmtId="43" fontId="9" fillId="0" borderId="1" xfId="1" applyFont="1" applyFill="1" applyBorder="1" applyAlignment="1" applyProtection="1">
      <alignment vertical="center"/>
    </xf>
    <xf numFmtId="164" fontId="3" fillId="0" borderId="1" xfId="1" applyNumberFormat="1" applyFont="1" applyFill="1" applyBorder="1" applyProtection="1"/>
    <xf numFmtId="49" fontId="7" fillId="0" borderId="0" xfId="1" quotePrefix="1" applyNumberFormat="1" applyFont="1" applyBorder="1" applyAlignment="1">
      <alignment horizontal="right"/>
    </xf>
    <xf numFmtId="165" fontId="3" fillId="0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3" fillId="0" borderId="1" xfId="1" applyNumberFormat="1" applyFont="1" applyBorder="1" applyAlignment="1" applyProtection="1">
      <alignment horizontal="left"/>
    </xf>
    <xf numFmtId="49" fontId="7" fillId="0" borderId="0" xfId="1" applyNumberFormat="1" applyFont="1" applyFill="1" applyBorder="1" applyAlignment="1">
      <alignment horizontal="right"/>
    </xf>
    <xf numFmtId="49" fontId="7" fillId="0" borderId="0" xfId="1" quotePrefix="1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 applyProtection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center"/>
    </xf>
    <xf numFmtId="165" fontId="5" fillId="0" borderId="1" xfId="2" applyNumberFormat="1" applyFont="1" applyFill="1" applyBorder="1" applyAlignment="1">
      <alignment vertical="center"/>
    </xf>
    <xf numFmtId="43" fontId="3" fillId="0" borderId="0" xfId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5" fontId="11" fillId="0" borderId="0" xfId="2" applyNumberFormat="1" applyFont="1" applyFill="1" applyBorder="1" applyAlignment="1">
      <alignment horizontal="right" vertical="center" wrapText="1"/>
    </xf>
    <xf numFmtId="165" fontId="3" fillId="0" borderId="0" xfId="2" applyNumberFormat="1" applyFont="1" applyFill="1"/>
    <xf numFmtId="43" fontId="5" fillId="0" borderId="0" xfId="1" applyFont="1" applyFill="1" applyBorder="1" applyProtection="1"/>
    <xf numFmtId="164" fontId="5" fillId="0" borderId="0" xfId="1" applyNumberFormat="1" applyFont="1" applyFill="1" applyBorder="1" applyProtection="1"/>
    <xf numFmtId="164" fontId="5" fillId="0" borderId="1" xfId="1" applyNumberFormat="1" applyFont="1" applyFill="1" applyBorder="1" applyProtection="1"/>
    <xf numFmtId="165" fontId="5" fillId="0" borderId="1" xfId="2" applyNumberFormat="1" applyFont="1" applyFill="1" applyBorder="1"/>
    <xf numFmtId="43" fontId="5" fillId="0" borderId="0" xfId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>
      <alignment horizontal="right"/>
    </xf>
    <xf numFmtId="43" fontId="5" fillId="0" borderId="7" xfId="1" applyFont="1" applyFill="1" applyBorder="1" applyAlignment="1" applyProtection="1">
      <alignment horizontal="right" vertical="center"/>
    </xf>
    <xf numFmtId="43" fontId="5" fillId="0" borderId="8" xfId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</xf>
    <xf numFmtId="165" fontId="5" fillId="0" borderId="8" xfId="2" applyNumberFormat="1" applyFont="1" applyFill="1" applyBorder="1"/>
    <xf numFmtId="165" fontId="5" fillId="0" borderId="9" xfId="2" applyNumberFormat="1" applyFont="1" applyFill="1" applyBorder="1"/>
    <xf numFmtId="43" fontId="5" fillId="0" borderId="0" xfId="1" applyFont="1" applyFill="1"/>
    <xf numFmtId="43" fontId="3" fillId="0" borderId="0" xfId="1" applyFont="1" applyFill="1" applyProtection="1"/>
    <xf numFmtId="164" fontId="3" fillId="0" borderId="0" xfId="1" applyNumberFormat="1" applyFont="1" applyFill="1" applyProtection="1"/>
    <xf numFmtId="49" fontId="12" fillId="0" borderId="0" xfId="1" applyNumberFormat="1" applyFont="1" applyFill="1" applyBorder="1" applyAlignment="1">
      <alignment horizontal="right"/>
    </xf>
    <xf numFmtId="43" fontId="13" fillId="0" borderId="0" xfId="1" applyFont="1" applyFill="1"/>
    <xf numFmtId="43" fontId="3" fillId="0" borderId="0" xfId="1" applyFont="1" applyFill="1" applyAlignment="1" applyProtection="1">
      <alignment vertical="center"/>
    </xf>
    <xf numFmtId="164" fontId="3" fillId="0" borderId="0" xfId="1" applyNumberFormat="1" applyFont="1" applyFill="1" applyAlignment="1" applyProtection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19050</xdr:rowOff>
    </xdr:from>
    <xdr:to>
      <xdr:col>16</xdr:col>
      <xdr:colOff>0</xdr:colOff>
      <xdr:row>4</xdr:row>
      <xdr:rowOff>9525</xdr:rowOff>
    </xdr:to>
    <xdr:pic>
      <xdr:nvPicPr>
        <xdr:cNvPr id="2" name="Picture 2" descr="NewRasterALogo">
          <a:extLst>
            <a:ext uri="{FF2B5EF4-FFF2-40B4-BE49-F238E27FC236}">
              <a16:creationId xmlns:a16="http://schemas.microsoft.com/office/drawing/2014/main" id="{566CC54C-4BEF-4FA1-9A1A-BE9D91BAF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19050"/>
          <a:ext cx="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0CF3344C-4CDF-4E6E-B2DA-09D82D21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2173605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4072-EEE0-4EB3-9D23-6089CED20FF3}">
  <dimension ref="A1:U85"/>
  <sheetViews>
    <sheetView tabSelected="1" topLeftCell="B1" zoomScale="110" zoomScaleNormal="110" workbookViewId="0">
      <pane xSplit="1" ySplit="8" topLeftCell="C9" activePane="bottomRight" state="frozen"/>
      <selection activeCell="B1" sqref="B1"/>
      <selection pane="topRight" activeCell="C1" sqref="C1"/>
      <selection pane="bottomLeft" activeCell="B9" sqref="B9"/>
      <selection pane="bottomRight" activeCell="E64" sqref="E64"/>
    </sheetView>
  </sheetViews>
  <sheetFormatPr defaultColWidth="8.4140625" defaultRowHeight="15.5" x14ac:dyDescent="0.35"/>
  <cols>
    <col min="1" max="1" width="11.4140625" style="1" hidden="1" customWidth="1"/>
    <col min="2" max="2" width="55.25" style="2" customWidth="1"/>
    <col min="3" max="3" width="11.5" style="2" bestFit="1" customWidth="1"/>
    <col min="4" max="4" width="10.5" style="2" bestFit="1" customWidth="1"/>
    <col min="5" max="5" width="11.5" style="2" bestFit="1" customWidth="1"/>
    <col min="6" max="6" width="11.6640625" style="2" customWidth="1"/>
    <col min="7" max="7" width="12.4140625" style="2" customWidth="1"/>
    <col min="8" max="8" width="13.33203125" style="2" customWidth="1"/>
    <col min="9" max="9" width="11.5" style="3" bestFit="1" customWidth="1"/>
    <col min="10" max="10" width="10.5" style="3" bestFit="1" customWidth="1"/>
    <col min="11" max="14" width="14.25" style="3" customWidth="1"/>
    <col min="15" max="15" width="11.9140625" style="60" hidden="1" customWidth="1"/>
    <col min="16" max="16" width="13.08203125" style="60" hidden="1" customWidth="1"/>
    <col min="17" max="17" width="11.6640625" style="2" customWidth="1"/>
    <col min="18" max="21" width="11.6640625" customWidth="1"/>
    <col min="22" max="16384" width="8.4140625" style="2"/>
  </cols>
  <sheetData>
    <row r="1" spans="1:17" x14ac:dyDescent="0.35">
      <c r="N1" s="4"/>
      <c r="O1" s="5"/>
      <c r="P1" s="5"/>
      <c r="Q1" s="6"/>
    </row>
    <row r="2" spans="1:17" x14ac:dyDescent="0.35">
      <c r="N2" s="4"/>
      <c r="O2" s="5"/>
      <c r="P2" s="5"/>
      <c r="Q2" s="6"/>
    </row>
    <row r="3" spans="1:17" x14ac:dyDescent="0.35">
      <c r="N3" s="4"/>
      <c r="O3" s="5"/>
      <c r="P3" s="5"/>
      <c r="Q3" s="6"/>
    </row>
    <row r="4" spans="1:17" x14ac:dyDescent="0.35">
      <c r="N4" s="4"/>
      <c r="O4" s="5"/>
      <c r="P4" s="5"/>
      <c r="Q4" s="6"/>
    </row>
    <row r="5" spans="1:17" x14ac:dyDescent="0.35">
      <c r="N5" s="4"/>
      <c r="O5" s="5"/>
      <c r="P5" s="5"/>
      <c r="Q5" s="6"/>
    </row>
    <row r="6" spans="1:17" x14ac:dyDescent="0.35">
      <c r="B6" s="7" t="s">
        <v>0</v>
      </c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9"/>
      <c r="O6" s="10"/>
      <c r="P6" s="10"/>
      <c r="Q6" s="6"/>
    </row>
    <row r="7" spans="1:17" s="16" customFormat="1" ht="15" customHeight="1" x14ac:dyDescent="0.35">
      <c r="A7" s="1"/>
      <c r="B7" s="11"/>
      <c r="C7" s="12" t="s">
        <v>1</v>
      </c>
      <c r="D7" s="13"/>
      <c r="E7" s="12" t="s">
        <v>2</v>
      </c>
      <c r="F7" s="13"/>
      <c r="G7" s="12" t="s">
        <v>3</v>
      </c>
      <c r="H7" s="13"/>
      <c r="I7" s="12">
        <v>2020</v>
      </c>
      <c r="J7" s="13"/>
      <c r="K7" s="12">
        <v>2019</v>
      </c>
      <c r="L7" s="13"/>
      <c r="M7" s="12">
        <v>2018</v>
      </c>
      <c r="N7" s="13"/>
      <c r="O7" s="14">
        <v>2014</v>
      </c>
      <c r="P7" s="15"/>
    </row>
    <row r="8" spans="1:17" x14ac:dyDescent="0.35">
      <c r="A8" s="1" t="s">
        <v>4</v>
      </c>
      <c r="B8" s="17" t="s">
        <v>5</v>
      </c>
      <c r="C8" s="18" t="s">
        <v>6</v>
      </c>
      <c r="D8" s="18" t="s">
        <v>7</v>
      </c>
      <c r="E8" s="18" t="s">
        <v>6</v>
      </c>
      <c r="F8" s="18" t="s">
        <v>7</v>
      </c>
      <c r="G8" s="18" t="s">
        <v>6</v>
      </c>
      <c r="H8" s="18" t="s">
        <v>7</v>
      </c>
      <c r="I8" s="18" t="s">
        <v>6</v>
      </c>
      <c r="J8" s="18" t="s">
        <v>7</v>
      </c>
      <c r="K8" s="18" t="s">
        <v>6</v>
      </c>
      <c r="L8" s="18" t="s">
        <v>7</v>
      </c>
      <c r="M8" s="18" t="s">
        <v>6</v>
      </c>
      <c r="N8" s="19" t="s">
        <v>7</v>
      </c>
      <c r="O8" s="20" t="s">
        <v>8</v>
      </c>
      <c r="P8" s="21" t="s">
        <v>7</v>
      </c>
    </row>
    <row r="9" spans="1:17" ht="15" customHeight="1" x14ac:dyDescent="0.35">
      <c r="A9" s="22" t="s">
        <v>9</v>
      </c>
      <c r="B9" s="23" t="s">
        <v>10</v>
      </c>
      <c r="C9" s="23"/>
      <c r="D9" s="24"/>
      <c r="E9" s="33"/>
      <c r="F9" s="34"/>
      <c r="G9" s="24"/>
      <c r="H9" s="24" t="s">
        <v>11</v>
      </c>
      <c r="I9" s="24"/>
      <c r="J9" s="24"/>
      <c r="K9" s="24"/>
      <c r="L9" s="24"/>
      <c r="M9" s="24"/>
      <c r="N9" s="24"/>
      <c r="O9" s="25"/>
      <c r="P9" s="25"/>
    </row>
    <row r="10" spans="1:17" ht="15" customHeight="1" x14ac:dyDescent="0.35">
      <c r="A10" s="26" t="s">
        <v>12</v>
      </c>
      <c r="B10" s="23" t="s">
        <v>13</v>
      </c>
      <c r="C10" s="23"/>
      <c r="D10" s="24">
        <v>128179.74</v>
      </c>
      <c r="E10" s="34">
        <v>124578</v>
      </c>
      <c r="F10" s="34">
        <v>85692.29</v>
      </c>
      <c r="G10" s="24"/>
      <c r="H10" s="24">
        <v>38120.06</v>
      </c>
      <c r="I10" s="24"/>
      <c r="J10" s="24">
        <v>39099.46</v>
      </c>
      <c r="K10" s="24"/>
      <c r="L10" s="24">
        <v>27636.94</v>
      </c>
      <c r="M10" s="24"/>
      <c r="N10" s="24">
        <v>31598.55</v>
      </c>
      <c r="O10" s="27">
        <v>1768987</v>
      </c>
      <c r="P10" s="28">
        <v>151499</v>
      </c>
    </row>
    <row r="11" spans="1:17" ht="15" customHeight="1" x14ac:dyDescent="0.35">
      <c r="A11" s="26" t="s">
        <v>14</v>
      </c>
      <c r="B11" s="29" t="s">
        <v>15</v>
      </c>
      <c r="C11" s="29"/>
      <c r="D11" s="30"/>
      <c r="E11" s="40"/>
      <c r="F11" s="41"/>
      <c r="G11" s="30"/>
      <c r="H11" s="24" t="s">
        <v>11</v>
      </c>
      <c r="I11" s="30"/>
      <c r="J11" s="30"/>
      <c r="K11" s="30"/>
      <c r="L11" s="30"/>
      <c r="M11" s="30"/>
      <c r="N11" s="30">
        <v>17130.310000000001</v>
      </c>
      <c r="O11" s="27">
        <v>2958210</v>
      </c>
      <c r="P11" s="28">
        <v>388765</v>
      </c>
    </row>
    <row r="12" spans="1:17" ht="15" customHeight="1" x14ac:dyDescent="0.35">
      <c r="A12" s="22" t="s">
        <v>16</v>
      </c>
      <c r="B12" s="31" t="s">
        <v>17</v>
      </c>
      <c r="C12" s="31"/>
      <c r="D12" s="32"/>
      <c r="E12" s="34">
        <v>325502</v>
      </c>
      <c r="F12" s="32">
        <v>5000</v>
      </c>
      <c r="G12" s="32">
        <v>138811.75</v>
      </c>
      <c r="H12" s="24">
        <v>5000</v>
      </c>
      <c r="I12" s="32"/>
      <c r="J12" s="32">
        <v>6347.87</v>
      </c>
      <c r="K12" s="32"/>
      <c r="L12" s="32">
        <v>8211.7199999999993</v>
      </c>
      <c r="M12" s="32"/>
      <c r="N12" s="32">
        <v>6949.18</v>
      </c>
      <c r="O12" s="27">
        <v>787697</v>
      </c>
      <c r="P12" s="28">
        <v>50688</v>
      </c>
    </row>
    <row r="13" spans="1:17" ht="15" customHeight="1" x14ac:dyDescent="0.35">
      <c r="A13" s="26" t="s">
        <v>18</v>
      </c>
      <c r="B13" s="29" t="s">
        <v>19</v>
      </c>
      <c r="C13" s="29"/>
      <c r="D13" s="30"/>
      <c r="E13" s="34">
        <v>272848</v>
      </c>
      <c r="F13" s="41">
        <v>35273.97</v>
      </c>
      <c r="G13" s="30"/>
      <c r="H13" s="24">
        <v>16991.43</v>
      </c>
      <c r="I13" s="30"/>
      <c r="J13" s="30">
        <v>12924.9</v>
      </c>
      <c r="K13" s="30"/>
      <c r="L13" s="30">
        <v>39637.370000000003</v>
      </c>
      <c r="M13" s="30"/>
      <c r="N13" s="30">
        <v>16480.3</v>
      </c>
      <c r="O13" s="27">
        <v>1398407</v>
      </c>
      <c r="P13" s="28">
        <v>194881</v>
      </c>
    </row>
    <row r="14" spans="1:17" ht="15" customHeight="1" x14ac:dyDescent="0.35">
      <c r="A14" s="26" t="s">
        <v>20</v>
      </c>
      <c r="B14" s="33" t="s">
        <v>21</v>
      </c>
      <c r="C14" s="33"/>
      <c r="D14" s="30"/>
      <c r="E14" s="34"/>
      <c r="F14" s="41"/>
      <c r="G14" s="34"/>
      <c r="H14" s="24">
        <v>19362.39</v>
      </c>
      <c r="I14" s="34"/>
      <c r="J14" s="34"/>
      <c r="K14" s="34"/>
      <c r="L14" s="34">
        <v>10277.58</v>
      </c>
      <c r="M14" s="34"/>
      <c r="N14" s="34"/>
      <c r="O14" s="25"/>
      <c r="P14" s="25" t="s">
        <v>22</v>
      </c>
    </row>
    <row r="15" spans="1:17" ht="15" customHeight="1" x14ac:dyDescent="0.35">
      <c r="A15" s="26" t="s">
        <v>23</v>
      </c>
      <c r="B15" s="31" t="s">
        <v>24</v>
      </c>
      <c r="C15" s="31"/>
      <c r="D15" s="32">
        <v>285226.18</v>
      </c>
      <c r="E15" s="34">
        <v>3594311</v>
      </c>
      <c r="F15" s="32">
        <v>204664.32000000001</v>
      </c>
      <c r="G15" s="32">
        <v>6461223.29</v>
      </c>
      <c r="H15" s="24">
        <v>106597.21</v>
      </c>
      <c r="I15" s="32"/>
      <c r="J15" s="32">
        <v>77626.78</v>
      </c>
      <c r="K15" s="32"/>
      <c r="L15" s="32">
        <v>73359.39</v>
      </c>
      <c r="M15" s="32"/>
      <c r="N15" s="32">
        <v>69543.63</v>
      </c>
      <c r="O15" s="27">
        <v>5997913</v>
      </c>
      <c r="P15" s="28">
        <v>594393</v>
      </c>
    </row>
    <row r="16" spans="1:17" ht="15" customHeight="1" x14ac:dyDescent="0.35">
      <c r="A16" s="26" t="s">
        <v>25</v>
      </c>
      <c r="B16" s="31" t="s">
        <v>26</v>
      </c>
      <c r="C16" s="31"/>
      <c r="D16" s="32"/>
      <c r="E16" s="34"/>
      <c r="F16" s="32"/>
      <c r="G16" s="32"/>
      <c r="H16" s="24" t="s">
        <v>11</v>
      </c>
      <c r="I16" s="32"/>
      <c r="J16" s="32">
        <v>22931.49</v>
      </c>
      <c r="K16" s="32"/>
      <c r="L16" s="32">
        <v>25174.25</v>
      </c>
      <c r="M16" s="32"/>
      <c r="N16" s="32">
        <v>20574.22</v>
      </c>
      <c r="O16" s="27">
        <v>1748477</v>
      </c>
      <c r="P16" s="28">
        <v>126957</v>
      </c>
    </row>
    <row r="17" spans="1:16" ht="15" customHeight="1" x14ac:dyDescent="0.35">
      <c r="A17" s="22" t="s">
        <v>27</v>
      </c>
      <c r="B17" s="31" t="s">
        <v>28</v>
      </c>
      <c r="C17" s="31"/>
      <c r="D17" s="32"/>
      <c r="E17" s="34"/>
      <c r="F17" s="32"/>
      <c r="G17" s="32"/>
      <c r="H17" s="24">
        <v>58625.42</v>
      </c>
      <c r="I17" s="32"/>
      <c r="J17" s="32">
        <v>46765.919999999998</v>
      </c>
      <c r="K17" s="32"/>
      <c r="L17" s="32">
        <v>46610.03</v>
      </c>
      <c r="M17" s="32"/>
      <c r="N17" s="32">
        <v>39214.080000000002</v>
      </c>
      <c r="O17" s="27">
        <v>1959866</v>
      </c>
      <c r="P17" s="28">
        <v>386364</v>
      </c>
    </row>
    <row r="18" spans="1:16" ht="15" customHeight="1" x14ac:dyDescent="0.35">
      <c r="A18" s="22" t="s">
        <v>29</v>
      </c>
      <c r="B18" s="31" t="s">
        <v>30</v>
      </c>
      <c r="C18" s="31"/>
      <c r="D18" s="35">
        <v>11101.13</v>
      </c>
      <c r="E18" s="34">
        <v>9866280</v>
      </c>
      <c r="F18" s="32">
        <v>26436.560000000001</v>
      </c>
      <c r="G18" s="32">
        <v>15228549.810000001</v>
      </c>
      <c r="H18" s="24">
        <v>23382.63</v>
      </c>
      <c r="I18" s="32"/>
      <c r="J18" s="32">
        <v>17329.88</v>
      </c>
      <c r="K18" s="32"/>
      <c r="L18" s="32">
        <v>16412.34</v>
      </c>
      <c r="M18" s="32"/>
      <c r="N18" s="32">
        <v>14406.84</v>
      </c>
      <c r="O18" s="36">
        <v>100767</v>
      </c>
      <c r="P18" s="28"/>
    </row>
    <row r="19" spans="1:16" ht="15" customHeight="1" x14ac:dyDescent="0.35">
      <c r="A19" s="26" t="s">
        <v>31</v>
      </c>
      <c r="B19" s="31" t="s">
        <v>32</v>
      </c>
      <c r="C19" s="31"/>
      <c r="D19" s="32"/>
      <c r="E19" s="31"/>
      <c r="F19" s="32"/>
      <c r="G19" s="32"/>
      <c r="H19" s="24">
        <v>79904.399999999994</v>
      </c>
      <c r="I19" s="32"/>
      <c r="J19" s="32">
        <v>69236.58</v>
      </c>
      <c r="K19" s="32"/>
      <c r="L19" s="32">
        <v>61870.559999999998</v>
      </c>
      <c r="M19" s="32"/>
      <c r="N19" s="32">
        <v>60081.919999999998</v>
      </c>
      <c r="O19" s="36">
        <v>530735</v>
      </c>
      <c r="P19" s="28">
        <v>553886</v>
      </c>
    </row>
    <row r="20" spans="1:16" ht="15" customHeight="1" x14ac:dyDescent="0.35">
      <c r="A20" s="26" t="s">
        <v>33</v>
      </c>
      <c r="B20" s="31" t="s">
        <v>34</v>
      </c>
      <c r="C20" s="31"/>
      <c r="D20" s="32">
        <v>119255.62</v>
      </c>
      <c r="E20" s="34">
        <v>2385561</v>
      </c>
      <c r="F20" s="32">
        <v>109171.15</v>
      </c>
      <c r="G20" s="32">
        <v>2915194.27</v>
      </c>
      <c r="H20" s="24">
        <v>58704.5</v>
      </c>
      <c r="I20" s="32"/>
      <c r="J20" s="32">
        <v>55546.41</v>
      </c>
      <c r="K20" s="32"/>
      <c r="L20" s="32">
        <v>48112.55</v>
      </c>
      <c r="M20" s="32"/>
      <c r="N20" s="32">
        <v>47804.83</v>
      </c>
      <c r="O20" s="36">
        <v>623437</v>
      </c>
      <c r="P20" s="28">
        <v>650631</v>
      </c>
    </row>
    <row r="21" spans="1:16" ht="15" customHeight="1" x14ac:dyDescent="0.35">
      <c r="A21" s="26" t="s">
        <v>35</v>
      </c>
      <c r="B21" s="31" t="s">
        <v>36</v>
      </c>
      <c r="C21" s="31"/>
      <c r="D21" s="32"/>
      <c r="E21" s="31"/>
      <c r="F21" s="32"/>
      <c r="G21" s="32"/>
      <c r="H21" s="24" t="s">
        <v>11</v>
      </c>
      <c r="I21" s="32"/>
      <c r="J21" s="32"/>
      <c r="K21" s="32"/>
      <c r="L21" s="32"/>
      <c r="M21" s="32"/>
      <c r="N21" s="32"/>
      <c r="O21" s="37"/>
      <c r="P21" s="25"/>
    </row>
    <row r="22" spans="1:16" ht="15" customHeight="1" x14ac:dyDescent="0.35">
      <c r="A22" s="38" t="s">
        <v>37</v>
      </c>
      <c r="B22" s="31" t="s">
        <v>38</v>
      </c>
      <c r="C22" s="31"/>
      <c r="D22" s="32"/>
      <c r="E22" s="31"/>
      <c r="F22" s="32"/>
      <c r="G22" s="32"/>
      <c r="H22" s="24">
        <v>5000</v>
      </c>
      <c r="I22" s="32"/>
      <c r="J22" s="32">
        <v>5000</v>
      </c>
      <c r="K22" s="32"/>
      <c r="L22" s="32">
        <v>5000</v>
      </c>
      <c r="M22" s="32"/>
      <c r="N22" s="32">
        <v>5000</v>
      </c>
      <c r="O22" s="37"/>
      <c r="P22" s="25"/>
    </row>
    <row r="23" spans="1:16" ht="15" customHeight="1" x14ac:dyDescent="0.35">
      <c r="A23" s="22" t="s">
        <v>39</v>
      </c>
      <c r="B23" s="31" t="s">
        <v>40</v>
      </c>
      <c r="C23" s="31"/>
      <c r="D23" s="32"/>
      <c r="E23" s="34">
        <v>4450648</v>
      </c>
      <c r="F23" s="32">
        <v>5000</v>
      </c>
      <c r="G23" s="32"/>
      <c r="H23" s="24">
        <v>5000</v>
      </c>
      <c r="I23" s="32"/>
      <c r="J23" s="32">
        <v>5000</v>
      </c>
      <c r="K23" s="32"/>
      <c r="L23" s="32">
        <v>5000</v>
      </c>
      <c r="M23" s="32"/>
      <c r="N23" s="32">
        <v>5000</v>
      </c>
      <c r="O23" s="36">
        <v>57984</v>
      </c>
      <c r="P23" s="39">
        <v>60513</v>
      </c>
    </row>
    <row r="24" spans="1:16" ht="15" customHeight="1" x14ac:dyDescent="0.35">
      <c r="A24" s="22" t="s">
        <v>41</v>
      </c>
      <c r="B24" s="31" t="s">
        <v>42</v>
      </c>
      <c r="C24" s="31"/>
      <c r="D24" s="32"/>
      <c r="E24" s="31"/>
      <c r="F24" s="32"/>
      <c r="G24" s="32"/>
      <c r="H24" s="24" t="s">
        <v>11</v>
      </c>
      <c r="I24" s="32"/>
      <c r="J24" s="32"/>
      <c r="K24" s="32">
        <v>1853250.22</v>
      </c>
      <c r="L24" s="32">
        <v>5000</v>
      </c>
      <c r="M24" s="32">
        <v>1422465.01</v>
      </c>
      <c r="N24" s="32">
        <v>5000</v>
      </c>
      <c r="O24" s="36"/>
      <c r="P24" s="39"/>
    </row>
    <row r="25" spans="1:16" ht="15" customHeight="1" x14ac:dyDescent="0.35">
      <c r="A25" s="26" t="s">
        <v>43</v>
      </c>
      <c r="B25" s="31" t="s">
        <v>44</v>
      </c>
      <c r="C25" s="31"/>
      <c r="D25" s="32"/>
      <c r="E25" s="31"/>
      <c r="F25" s="32"/>
      <c r="G25" s="32">
        <v>287892.32</v>
      </c>
      <c r="H25" s="24">
        <v>52352.4</v>
      </c>
      <c r="I25" s="32"/>
      <c r="J25" s="32">
        <v>54773.64</v>
      </c>
      <c r="K25" s="32"/>
      <c r="L25" s="32">
        <v>43628.06</v>
      </c>
      <c r="M25" s="32"/>
      <c r="N25" s="32">
        <v>44748.03</v>
      </c>
      <c r="O25" s="36">
        <v>441604</v>
      </c>
      <c r="P25" s="28">
        <v>460867</v>
      </c>
    </row>
    <row r="26" spans="1:16" ht="15" customHeight="1" x14ac:dyDescent="0.35">
      <c r="A26" s="26" t="s">
        <v>45</v>
      </c>
      <c r="B26" s="40" t="s">
        <v>46</v>
      </c>
      <c r="C26" s="40"/>
      <c r="D26" s="41"/>
      <c r="E26" s="34">
        <v>606947</v>
      </c>
      <c r="F26" s="41">
        <v>5000</v>
      </c>
      <c r="G26" s="41">
        <v>11204.36</v>
      </c>
      <c r="H26" s="24">
        <v>5000</v>
      </c>
      <c r="I26" s="41">
        <v>1765219.14</v>
      </c>
      <c r="J26" s="41">
        <v>5000</v>
      </c>
      <c r="K26" s="41">
        <v>945839.89</v>
      </c>
      <c r="L26" s="41">
        <v>5000</v>
      </c>
      <c r="M26" s="41">
        <v>304400.39</v>
      </c>
      <c r="N26" s="41">
        <v>5000</v>
      </c>
      <c r="O26" s="36">
        <v>6098</v>
      </c>
      <c r="P26" s="28">
        <v>6364</v>
      </c>
    </row>
    <row r="27" spans="1:16" ht="15" customHeight="1" x14ac:dyDescent="0.35">
      <c r="A27" s="26" t="s">
        <v>47</v>
      </c>
      <c r="B27" s="40" t="s">
        <v>48</v>
      </c>
      <c r="C27" s="40"/>
      <c r="D27" s="41"/>
      <c r="E27" s="40"/>
      <c r="F27" s="41"/>
      <c r="G27" s="41"/>
      <c r="H27" s="24" t="s">
        <v>11</v>
      </c>
      <c r="I27" s="41"/>
      <c r="J27" s="41"/>
      <c r="K27" s="41"/>
      <c r="L27" s="41"/>
      <c r="M27" s="41">
        <v>2177771.46</v>
      </c>
      <c r="N27" s="41">
        <v>5000</v>
      </c>
      <c r="O27" s="36"/>
      <c r="P27" s="28"/>
    </row>
    <row r="28" spans="1:16" ht="15" customHeight="1" x14ac:dyDescent="0.35">
      <c r="A28" s="22" t="s">
        <v>49</v>
      </c>
      <c r="B28" s="31" t="s">
        <v>50</v>
      </c>
      <c r="C28" s="31"/>
      <c r="D28" s="41"/>
      <c r="E28" s="31"/>
      <c r="F28" s="41"/>
      <c r="G28" s="42">
        <v>1714215.59</v>
      </c>
      <c r="H28" s="24">
        <v>5000</v>
      </c>
      <c r="I28" s="32"/>
      <c r="J28" s="32"/>
      <c r="K28" s="32"/>
      <c r="L28" s="32"/>
      <c r="M28" s="32"/>
      <c r="N28" s="32"/>
      <c r="O28" s="36"/>
      <c r="P28" s="27">
        <v>5919</v>
      </c>
    </row>
    <row r="29" spans="1:16" ht="15" customHeight="1" x14ac:dyDescent="0.35">
      <c r="A29" s="22" t="s">
        <v>51</v>
      </c>
      <c r="B29" s="31" t="s">
        <v>52</v>
      </c>
      <c r="C29" s="31"/>
      <c r="D29" s="32">
        <v>7126.84</v>
      </c>
      <c r="E29" s="31"/>
      <c r="F29" s="32">
        <v>11105.5</v>
      </c>
      <c r="G29" s="32"/>
      <c r="H29" s="24">
        <v>11316.15</v>
      </c>
      <c r="I29" s="32"/>
      <c r="J29" s="32">
        <v>25525.46</v>
      </c>
      <c r="K29" s="32"/>
      <c r="L29" s="32">
        <v>10474.219999999999</v>
      </c>
      <c r="M29" s="32"/>
      <c r="N29" s="32">
        <v>12349.56</v>
      </c>
      <c r="O29" s="36"/>
      <c r="P29" s="27">
        <v>5919</v>
      </c>
    </row>
    <row r="30" spans="1:16" ht="15" customHeight="1" x14ac:dyDescent="0.35">
      <c r="A30" s="22" t="s">
        <v>53</v>
      </c>
      <c r="B30" s="31" t="s">
        <v>54</v>
      </c>
      <c r="C30" s="31"/>
      <c r="D30" s="32"/>
      <c r="E30" s="31"/>
      <c r="F30" s="32"/>
      <c r="G30" s="32"/>
      <c r="H30" s="24" t="s">
        <v>11</v>
      </c>
      <c r="I30" s="32"/>
      <c r="J30" s="32">
        <v>5000</v>
      </c>
      <c r="K30" s="32"/>
      <c r="L30" s="32">
        <v>5000</v>
      </c>
      <c r="M30" s="32"/>
      <c r="N30" s="32">
        <v>5000</v>
      </c>
      <c r="O30" s="36">
        <v>13372</v>
      </c>
      <c r="P30" s="28">
        <v>13955</v>
      </c>
    </row>
    <row r="31" spans="1:16" ht="15" customHeight="1" x14ac:dyDescent="0.35">
      <c r="A31" s="26" t="s">
        <v>55</v>
      </c>
      <c r="B31" s="31" t="s">
        <v>56</v>
      </c>
      <c r="C31" s="31"/>
      <c r="D31" s="32"/>
      <c r="E31" s="31"/>
      <c r="F31" s="32"/>
      <c r="G31" s="32"/>
      <c r="H31" s="24" t="s">
        <v>11</v>
      </c>
      <c r="I31" s="32"/>
      <c r="J31" s="32"/>
      <c r="K31" s="32"/>
      <c r="L31" s="32"/>
      <c r="M31" s="32"/>
      <c r="N31" s="32"/>
      <c r="O31" s="36">
        <v>20068</v>
      </c>
      <c r="P31" s="28"/>
    </row>
    <row r="32" spans="1:16" ht="15" customHeight="1" x14ac:dyDescent="0.35">
      <c r="A32" s="26" t="s">
        <v>57</v>
      </c>
      <c r="B32" s="31" t="s">
        <v>58</v>
      </c>
      <c r="C32" s="31"/>
      <c r="D32" s="32"/>
      <c r="E32" s="31"/>
      <c r="F32" s="32"/>
      <c r="G32" s="32"/>
      <c r="H32" s="24" t="s">
        <v>11</v>
      </c>
      <c r="I32" s="32"/>
      <c r="J32" s="32">
        <v>5000</v>
      </c>
      <c r="K32" s="32"/>
      <c r="L32" s="32">
        <v>5000</v>
      </c>
      <c r="M32" s="32"/>
      <c r="N32" s="32">
        <v>5000</v>
      </c>
      <c r="O32" s="36">
        <v>13756</v>
      </c>
      <c r="P32" s="28">
        <v>14356</v>
      </c>
    </row>
    <row r="33" spans="1:16" ht="15" customHeight="1" x14ac:dyDescent="0.35">
      <c r="A33" s="26" t="s">
        <v>59</v>
      </c>
      <c r="B33" s="31" t="s">
        <v>60</v>
      </c>
      <c r="C33" s="31"/>
      <c r="D33" s="32"/>
      <c r="E33" s="31"/>
      <c r="F33" s="32"/>
      <c r="G33" s="32"/>
      <c r="H33" s="24" t="s">
        <v>11</v>
      </c>
      <c r="I33" s="32"/>
      <c r="J33" s="32"/>
      <c r="K33" s="32"/>
      <c r="L33" s="32"/>
      <c r="M33" s="32"/>
      <c r="N33" s="32"/>
      <c r="O33" s="36">
        <v>194772</v>
      </c>
      <c r="P33" s="28"/>
    </row>
    <row r="34" spans="1:16" ht="15" customHeight="1" x14ac:dyDescent="0.35">
      <c r="A34" s="43" t="s">
        <v>61</v>
      </c>
      <c r="B34" s="44" t="s">
        <v>62</v>
      </c>
      <c r="C34" s="31"/>
      <c r="D34" s="32">
        <v>16107.32</v>
      </c>
      <c r="E34" s="34">
        <v>302967</v>
      </c>
      <c r="F34" s="32">
        <v>5000</v>
      </c>
      <c r="G34" s="32"/>
      <c r="H34" s="24"/>
      <c r="I34" s="32"/>
      <c r="J34" s="32"/>
      <c r="K34" s="32"/>
      <c r="L34" s="32"/>
      <c r="M34" s="32"/>
      <c r="N34" s="32"/>
      <c r="O34" s="36"/>
      <c r="P34" s="28"/>
    </row>
    <row r="35" spans="1:16" ht="15" customHeight="1" x14ac:dyDescent="0.35">
      <c r="A35" s="22" t="s">
        <v>63</v>
      </c>
      <c r="B35" s="31" t="s">
        <v>64</v>
      </c>
      <c r="C35" s="31"/>
      <c r="D35" s="32"/>
      <c r="E35" s="31"/>
      <c r="F35" s="32">
        <v>41833.85</v>
      </c>
      <c r="G35" s="32"/>
      <c r="H35" s="24">
        <v>27653.69</v>
      </c>
      <c r="I35" s="32"/>
      <c r="J35" s="32">
        <v>19163.060000000001</v>
      </c>
      <c r="K35" s="32"/>
      <c r="L35" s="32">
        <v>17761</v>
      </c>
      <c r="M35" s="32"/>
      <c r="N35" s="32">
        <v>13866.71</v>
      </c>
      <c r="O35" s="36">
        <v>79371</v>
      </c>
      <c r="P35" s="28">
        <v>82833</v>
      </c>
    </row>
    <row r="36" spans="1:16" ht="15" customHeight="1" x14ac:dyDescent="0.35">
      <c r="A36" s="26" t="s">
        <v>65</v>
      </c>
      <c r="B36" s="31" t="s">
        <v>66</v>
      </c>
      <c r="C36" s="31"/>
      <c r="D36" s="32">
        <v>5024.41</v>
      </c>
      <c r="E36" s="31"/>
      <c r="F36" s="32">
        <v>5000</v>
      </c>
      <c r="G36" s="32"/>
      <c r="H36" s="24">
        <v>5868.32</v>
      </c>
      <c r="I36" s="32"/>
      <c r="J36" s="32"/>
      <c r="K36" s="45"/>
      <c r="L36" s="32">
        <v>5282.82</v>
      </c>
      <c r="M36" s="45"/>
      <c r="N36" s="32">
        <v>10401.719999999999</v>
      </c>
      <c r="O36" s="36">
        <v>5000</v>
      </c>
      <c r="P36" s="27">
        <v>5000</v>
      </c>
    </row>
    <row r="37" spans="1:16" ht="15" customHeight="1" x14ac:dyDescent="0.35">
      <c r="A37" s="46" t="s">
        <v>67</v>
      </c>
      <c r="B37" s="31" t="s">
        <v>68</v>
      </c>
      <c r="C37" s="31"/>
      <c r="D37" s="32"/>
      <c r="E37" s="31"/>
      <c r="F37" s="32"/>
      <c r="G37" s="32"/>
      <c r="H37" s="24" t="s">
        <v>11</v>
      </c>
      <c r="I37" s="32"/>
      <c r="J37" s="32"/>
      <c r="K37" s="32"/>
      <c r="L37" s="32"/>
      <c r="M37" s="32"/>
      <c r="N37" s="32">
        <v>37867.17</v>
      </c>
      <c r="O37" s="36"/>
      <c r="P37" s="28"/>
    </row>
    <row r="38" spans="1:16" ht="15" customHeight="1" x14ac:dyDescent="0.35">
      <c r="A38" s="38" t="s">
        <v>69</v>
      </c>
      <c r="B38" s="31" t="s">
        <v>70</v>
      </c>
      <c r="C38" s="31"/>
      <c r="D38" s="32"/>
      <c r="E38" s="31"/>
      <c r="F38" s="32"/>
      <c r="G38" s="32"/>
      <c r="H38" s="24" t="s">
        <v>11</v>
      </c>
      <c r="I38" s="32"/>
      <c r="J38" s="32">
        <v>8075.81</v>
      </c>
      <c r="K38" s="32"/>
      <c r="L38" s="32">
        <v>5881.03</v>
      </c>
      <c r="M38" s="32">
        <v>795961.1</v>
      </c>
      <c r="N38" s="32">
        <v>5000</v>
      </c>
      <c r="O38" s="27">
        <v>407160</v>
      </c>
      <c r="P38" s="28">
        <v>72747</v>
      </c>
    </row>
    <row r="39" spans="1:16" ht="15" customHeight="1" x14ac:dyDescent="0.35">
      <c r="A39" s="38" t="s">
        <v>71</v>
      </c>
      <c r="B39" s="31" t="s">
        <v>72</v>
      </c>
      <c r="C39" s="31"/>
      <c r="D39" s="32">
        <v>5000</v>
      </c>
      <c r="E39" s="31"/>
      <c r="F39" s="32">
        <v>5000</v>
      </c>
      <c r="G39" s="32"/>
      <c r="H39" s="24">
        <v>5000</v>
      </c>
      <c r="I39" s="32"/>
      <c r="J39" s="32">
        <v>7795.4</v>
      </c>
      <c r="K39" s="45"/>
      <c r="L39" s="32">
        <v>5000</v>
      </c>
      <c r="M39" s="45"/>
      <c r="N39" s="32">
        <v>5000</v>
      </c>
      <c r="O39" s="36">
        <v>5000</v>
      </c>
      <c r="P39" s="27">
        <v>5000</v>
      </c>
    </row>
    <row r="40" spans="1:16" ht="15" customHeight="1" x14ac:dyDescent="0.35">
      <c r="A40" s="1" t="s">
        <v>73</v>
      </c>
      <c r="B40" s="31" t="s">
        <v>74</v>
      </c>
      <c r="C40" s="31"/>
      <c r="D40" s="32">
        <v>5000</v>
      </c>
      <c r="E40" s="31"/>
      <c r="F40" s="32">
        <v>5000</v>
      </c>
      <c r="G40" s="32"/>
      <c r="H40" s="24">
        <v>5000</v>
      </c>
      <c r="I40" s="32"/>
      <c r="J40" s="32">
        <v>10686.73</v>
      </c>
      <c r="K40" s="32"/>
      <c r="L40" s="32"/>
      <c r="M40" s="32"/>
      <c r="N40" s="32">
        <v>5000</v>
      </c>
      <c r="O40" s="36">
        <v>7717</v>
      </c>
      <c r="P40" s="27">
        <v>7717</v>
      </c>
    </row>
    <row r="41" spans="1:16" ht="15" customHeight="1" x14ac:dyDescent="0.35">
      <c r="A41" s="1" t="s">
        <v>75</v>
      </c>
      <c r="B41" s="31" t="s">
        <v>76</v>
      </c>
      <c r="C41" s="31"/>
      <c r="D41" s="32"/>
      <c r="E41" s="31"/>
      <c r="F41" s="32">
        <v>15669.61</v>
      </c>
      <c r="G41" s="32"/>
      <c r="H41" s="24">
        <v>5000</v>
      </c>
      <c r="I41" s="32"/>
      <c r="J41" s="32">
        <v>7998.03</v>
      </c>
      <c r="K41" s="32"/>
      <c r="L41" s="32">
        <v>26269.52</v>
      </c>
      <c r="M41" s="32"/>
      <c r="N41" s="32">
        <v>32461.41</v>
      </c>
      <c r="O41" s="36">
        <v>145546</v>
      </c>
      <c r="P41" s="28">
        <v>151895</v>
      </c>
    </row>
    <row r="42" spans="1:16" ht="15" customHeight="1" x14ac:dyDescent="0.35">
      <c r="A42" s="26" t="s">
        <v>77</v>
      </c>
      <c r="B42" s="31" t="s">
        <v>78</v>
      </c>
      <c r="C42" s="31"/>
      <c r="D42" s="32"/>
      <c r="E42" s="31"/>
      <c r="F42" s="32"/>
      <c r="G42" s="32"/>
      <c r="H42" s="24">
        <v>5000</v>
      </c>
      <c r="I42" s="32">
        <v>7148864.5599999996</v>
      </c>
      <c r="J42" s="32">
        <v>5311.07</v>
      </c>
      <c r="K42" s="32">
        <v>4625735.91</v>
      </c>
      <c r="L42" s="32">
        <v>5062.93</v>
      </c>
      <c r="M42" s="32">
        <v>2989040.19</v>
      </c>
      <c r="N42" s="32">
        <v>5000</v>
      </c>
      <c r="O42" s="27">
        <v>831234</v>
      </c>
      <c r="P42" s="28">
        <v>40846</v>
      </c>
    </row>
    <row r="43" spans="1:16" ht="15" customHeight="1" x14ac:dyDescent="0.35">
      <c r="A43" s="26" t="s">
        <v>79</v>
      </c>
      <c r="B43" s="29" t="s">
        <v>80</v>
      </c>
      <c r="C43" s="29"/>
      <c r="D43" s="30"/>
      <c r="E43" s="40"/>
      <c r="F43" s="41"/>
      <c r="G43" s="30"/>
      <c r="H43" s="24" t="s">
        <v>11</v>
      </c>
      <c r="I43" s="30"/>
      <c r="J43" s="30"/>
      <c r="K43" s="30"/>
      <c r="L43" s="30"/>
      <c r="M43" s="30"/>
      <c r="N43" s="30"/>
      <c r="O43" s="36">
        <v>11059</v>
      </c>
      <c r="P43" s="28"/>
    </row>
    <row r="44" spans="1:16" ht="15" customHeight="1" x14ac:dyDescent="0.35">
      <c r="A44" s="26" t="s">
        <v>81</v>
      </c>
      <c r="B44" s="40" t="s">
        <v>82</v>
      </c>
      <c r="C44" s="40"/>
      <c r="D44" s="41"/>
      <c r="E44" s="40"/>
      <c r="F44" s="41"/>
      <c r="G44" s="41"/>
      <c r="H44" s="24">
        <v>6974.09</v>
      </c>
      <c r="I44" s="41">
        <v>1892346.51</v>
      </c>
      <c r="J44" s="41">
        <v>5197.45</v>
      </c>
      <c r="K44" s="41">
        <v>1527996.03</v>
      </c>
      <c r="L44" s="41">
        <v>5000</v>
      </c>
      <c r="M44" s="41">
        <v>1328462.3</v>
      </c>
      <c r="N44" s="41">
        <v>5000</v>
      </c>
      <c r="O44" s="27">
        <v>452400</v>
      </c>
      <c r="P44" s="28">
        <v>61571</v>
      </c>
    </row>
    <row r="45" spans="1:16" ht="15" customHeight="1" x14ac:dyDescent="0.35">
      <c r="A45" s="26" t="s">
        <v>83</v>
      </c>
      <c r="B45" s="31" t="s">
        <v>84</v>
      </c>
      <c r="C45" s="31"/>
      <c r="D45" s="32"/>
      <c r="E45" s="31"/>
      <c r="F45" s="32"/>
      <c r="G45" s="32"/>
      <c r="H45" s="24" t="s">
        <v>11</v>
      </c>
      <c r="I45" s="32"/>
      <c r="J45" s="32"/>
      <c r="K45" s="32"/>
      <c r="L45" s="32"/>
      <c r="M45" s="32"/>
      <c r="N45" s="32">
        <v>81352.83</v>
      </c>
      <c r="O45" s="27">
        <v>1791182</v>
      </c>
      <c r="P45" s="28">
        <v>1379220</v>
      </c>
    </row>
    <row r="46" spans="1:16" ht="15" customHeight="1" x14ac:dyDescent="0.35">
      <c r="A46" s="46" t="s">
        <v>85</v>
      </c>
      <c r="B46" s="31" t="s">
        <v>86</v>
      </c>
      <c r="C46" s="31"/>
      <c r="D46" s="32"/>
      <c r="E46" s="32">
        <v>602530</v>
      </c>
      <c r="F46" s="32">
        <v>5000</v>
      </c>
      <c r="G46" s="32">
        <v>245001.79</v>
      </c>
      <c r="H46" s="24">
        <v>5000</v>
      </c>
      <c r="I46" s="32">
        <v>6931789.6100000003</v>
      </c>
      <c r="J46" s="32">
        <v>5000</v>
      </c>
      <c r="K46" s="32">
        <v>4945135.8600000003</v>
      </c>
      <c r="L46" s="32">
        <v>5000</v>
      </c>
      <c r="M46" s="32">
        <v>4220839.2</v>
      </c>
      <c r="N46" s="32">
        <v>5000</v>
      </c>
      <c r="O46" s="27">
        <v>641113</v>
      </c>
      <c r="P46" s="28">
        <v>24957</v>
      </c>
    </row>
    <row r="47" spans="1:16" ht="15" customHeight="1" x14ac:dyDescent="0.35">
      <c r="A47" s="46" t="s">
        <v>87</v>
      </c>
      <c r="B47" s="31" t="s">
        <v>88</v>
      </c>
      <c r="C47" s="31"/>
      <c r="D47" s="32"/>
      <c r="E47" s="31"/>
      <c r="F47" s="32"/>
      <c r="G47" s="32"/>
      <c r="H47" s="24" t="s">
        <v>11</v>
      </c>
      <c r="I47" s="32">
        <v>382673.79</v>
      </c>
      <c r="J47" s="32">
        <v>5000</v>
      </c>
      <c r="K47" s="32">
        <v>474385.55</v>
      </c>
      <c r="L47" s="32">
        <v>5000</v>
      </c>
      <c r="M47" s="32">
        <v>203112.35</v>
      </c>
      <c r="N47" s="32">
        <v>5000</v>
      </c>
      <c r="O47" s="47">
        <v>41558</v>
      </c>
      <c r="P47" s="28">
        <v>5218</v>
      </c>
    </row>
    <row r="48" spans="1:16" ht="15" customHeight="1" x14ac:dyDescent="0.35">
      <c r="A48" s="26" t="s">
        <v>89</v>
      </c>
      <c r="B48" s="31" t="s">
        <v>90</v>
      </c>
      <c r="C48" s="31"/>
      <c r="D48" s="32">
        <v>124620</v>
      </c>
      <c r="E48" s="31"/>
      <c r="F48" s="32">
        <v>3554.43</v>
      </c>
      <c r="G48" s="32"/>
      <c r="H48" s="24">
        <v>5000</v>
      </c>
      <c r="I48" s="32">
        <v>2144204.67</v>
      </c>
      <c r="J48" s="32">
        <v>118320</v>
      </c>
      <c r="K48" s="32">
        <v>2364797</v>
      </c>
      <c r="L48" s="32">
        <v>121020</v>
      </c>
      <c r="M48" s="32">
        <v>2263297.09</v>
      </c>
      <c r="N48" s="32">
        <v>5000</v>
      </c>
      <c r="O48" s="36">
        <v>440373</v>
      </c>
      <c r="P48" s="25">
        <v>21596</v>
      </c>
    </row>
    <row r="49" spans="1:16" ht="15" customHeight="1" x14ac:dyDescent="0.35">
      <c r="A49" s="26" t="s">
        <v>91</v>
      </c>
      <c r="B49" s="31" t="s">
        <v>92</v>
      </c>
      <c r="C49" s="31"/>
      <c r="D49" s="32">
        <v>5000</v>
      </c>
      <c r="E49" s="31"/>
      <c r="F49" s="32">
        <v>5000</v>
      </c>
      <c r="G49" s="32"/>
      <c r="H49" s="24">
        <v>5000</v>
      </c>
      <c r="I49" s="32"/>
      <c r="J49" s="32">
        <v>5960.45</v>
      </c>
      <c r="K49" s="32"/>
      <c r="L49" s="32"/>
      <c r="M49" s="32"/>
      <c r="N49" s="32">
        <v>5000</v>
      </c>
      <c r="O49" s="36"/>
      <c r="P49" s="27">
        <v>5000</v>
      </c>
    </row>
    <row r="50" spans="1:16" ht="15" customHeight="1" x14ac:dyDescent="0.35">
      <c r="A50" s="22" t="s">
        <v>93</v>
      </c>
      <c r="B50" s="31" t="s">
        <v>94</v>
      </c>
      <c r="C50" s="31"/>
      <c r="D50" s="32"/>
      <c r="E50" s="31"/>
      <c r="F50" s="32"/>
      <c r="G50" s="32"/>
      <c r="H50" s="24">
        <v>174032.96</v>
      </c>
      <c r="I50" s="32"/>
      <c r="J50" s="32">
        <v>114180.27</v>
      </c>
      <c r="K50" s="45"/>
      <c r="L50" s="32">
        <v>89278.53</v>
      </c>
      <c r="M50" s="45"/>
      <c r="N50" s="32">
        <v>91445.22</v>
      </c>
      <c r="O50" s="27">
        <v>2256935</v>
      </c>
      <c r="P50" s="28">
        <v>1971247</v>
      </c>
    </row>
    <row r="51" spans="1:16" ht="15" customHeight="1" x14ac:dyDescent="0.35">
      <c r="A51" s="26" t="s">
        <v>95</v>
      </c>
      <c r="B51" s="31" t="s">
        <v>96</v>
      </c>
      <c r="C51" s="31"/>
      <c r="D51" s="32">
        <v>5282.63</v>
      </c>
      <c r="E51" s="31"/>
      <c r="F51" s="32">
        <v>5423.1</v>
      </c>
      <c r="G51" s="32"/>
      <c r="H51" s="24">
        <v>5815.53</v>
      </c>
      <c r="I51" s="32"/>
      <c r="J51" s="32"/>
      <c r="K51" s="32"/>
      <c r="L51" s="32">
        <v>8356.2999999999993</v>
      </c>
      <c r="M51" s="32"/>
      <c r="N51" s="32"/>
      <c r="O51" s="36"/>
      <c r="P51" s="27">
        <v>7892</v>
      </c>
    </row>
    <row r="52" spans="1:16" ht="15" customHeight="1" x14ac:dyDescent="0.35">
      <c r="A52" s="26" t="s">
        <v>97</v>
      </c>
      <c r="B52" s="31" t="s">
        <v>98</v>
      </c>
      <c r="C52" s="31"/>
      <c r="D52" s="32"/>
      <c r="E52" s="31"/>
      <c r="F52" s="32"/>
      <c r="G52" s="32"/>
      <c r="H52" s="24" t="s">
        <v>11</v>
      </c>
      <c r="I52" s="32"/>
      <c r="J52" s="32">
        <v>5031.96</v>
      </c>
      <c r="K52" s="32"/>
      <c r="L52" s="32"/>
      <c r="M52" s="32"/>
      <c r="N52" s="32">
        <v>5000</v>
      </c>
      <c r="O52" s="36"/>
      <c r="P52" s="27">
        <v>5000</v>
      </c>
    </row>
    <row r="53" spans="1:16" ht="15" customHeight="1" x14ac:dyDescent="0.35">
      <c r="A53" s="48" t="s">
        <v>99</v>
      </c>
      <c r="B53" s="49" t="s">
        <v>100</v>
      </c>
      <c r="C53" s="49"/>
      <c r="D53" s="50"/>
      <c r="E53" s="49"/>
      <c r="F53" s="50"/>
      <c r="G53" s="50"/>
      <c r="H53" s="24" t="s">
        <v>11</v>
      </c>
      <c r="I53" s="51"/>
      <c r="J53" s="51"/>
      <c r="K53" s="51"/>
      <c r="L53" s="51"/>
      <c r="M53" s="51"/>
      <c r="N53" s="51"/>
      <c r="O53" s="36"/>
      <c r="P53" s="25"/>
    </row>
    <row r="54" spans="1:16" ht="15" customHeight="1" x14ac:dyDescent="0.35">
      <c r="A54" s="22" t="s">
        <v>101</v>
      </c>
      <c r="B54" s="31" t="s">
        <v>102</v>
      </c>
      <c r="C54" s="31"/>
      <c r="D54" s="32">
        <v>5000</v>
      </c>
      <c r="E54" s="31"/>
      <c r="F54" s="32">
        <v>5000</v>
      </c>
      <c r="G54" s="32"/>
      <c r="H54" s="24">
        <v>5000</v>
      </c>
      <c r="I54" s="32"/>
      <c r="J54" s="32">
        <v>5000</v>
      </c>
      <c r="K54" s="32"/>
      <c r="L54" s="32">
        <v>5000</v>
      </c>
      <c r="M54" s="32"/>
      <c r="N54" s="32">
        <v>5000</v>
      </c>
      <c r="O54" s="36">
        <v>5000</v>
      </c>
      <c r="P54" s="27">
        <v>5000</v>
      </c>
    </row>
    <row r="55" spans="1:16" ht="15" customHeight="1" x14ac:dyDescent="0.35">
      <c r="A55" s="1" t="s">
        <v>103</v>
      </c>
      <c r="B55" s="31" t="s">
        <v>104</v>
      </c>
      <c r="C55" s="31"/>
      <c r="D55" s="32">
        <v>146310.01</v>
      </c>
      <c r="E55" s="32">
        <v>2744701</v>
      </c>
      <c r="F55" s="32">
        <v>76686.399999999994</v>
      </c>
      <c r="G55" s="32">
        <v>1215361.19</v>
      </c>
      <c r="H55" s="24">
        <v>42540.73</v>
      </c>
      <c r="I55" s="32"/>
      <c r="J55" s="32">
        <v>29199.32</v>
      </c>
      <c r="K55" s="32"/>
      <c r="L55" s="32">
        <v>40935.58</v>
      </c>
      <c r="M55" s="32"/>
      <c r="N55" s="32">
        <v>34928.67</v>
      </c>
      <c r="O55" s="27">
        <v>5543533</v>
      </c>
      <c r="P55" s="28">
        <v>607291</v>
      </c>
    </row>
    <row r="56" spans="1:16" ht="15" customHeight="1" x14ac:dyDescent="0.35">
      <c r="A56" s="22" t="s">
        <v>105</v>
      </c>
      <c r="B56" s="40" t="s">
        <v>106</v>
      </c>
      <c r="C56" s="40"/>
      <c r="D56" s="41"/>
      <c r="E56" s="40"/>
      <c r="F56" s="41"/>
      <c r="G56" s="41"/>
      <c r="H56" s="24" t="s">
        <v>11</v>
      </c>
      <c r="I56" s="41"/>
      <c r="J56" s="41"/>
      <c r="K56" s="41"/>
      <c r="L56" s="41">
        <v>21267.78</v>
      </c>
      <c r="M56" s="41"/>
      <c r="N56" s="41">
        <v>18065.7</v>
      </c>
      <c r="O56" s="36">
        <v>182871</v>
      </c>
      <c r="P56" s="28">
        <v>190848</v>
      </c>
    </row>
    <row r="57" spans="1:16" ht="15" customHeight="1" x14ac:dyDescent="0.35">
      <c r="A57" s="26" t="s">
        <v>107</v>
      </c>
      <c r="B57" s="31" t="s">
        <v>108</v>
      </c>
      <c r="C57" s="31"/>
      <c r="D57" s="32"/>
      <c r="E57" s="32">
        <v>318797</v>
      </c>
      <c r="F57" s="32">
        <v>17223.22</v>
      </c>
      <c r="G57" s="32">
        <v>262005.64</v>
      </c>
      <c r="H57" s="24">
        <v>5000</v>
      </c>
      <c r="I57" s="32"/>
      <c r="J57" s="32">
        <v>5566.6</v>
      </c>
      <c r="K57" s="32"/>
      <c r="L57" s="32">
        <v>11473.17</v>
      </c>
      <c r="M57" s="32"/>
      <c r="N57" s="32">
        <v>8047.77</v>
      </c>
      <c r="O57" s="27">
        <v>2155002</v>
      </c>
      <c r="P57" s="28">
        <v>244909</v>
      </c>
    </row>
    <row r="58" spans="1:16" ht="15" customHeight="1" x14ac:dyDescent="0.35">
      <c r="A58" s="52" t="s">
        <v>109</v>
      </c>
      <c r="B58" s="31" t="s">
        <v>110</v>
      </c>
      <c r="C58" s="31"/>
      <c r="D58" s="32"/>
      <c r="E58" s="31"/>
      <c r="F58" s="32"/>
      <c r="G58" s="32"/>
      <c r="H58" s="24">
        <v>5000</v>
      </c>
      <c r="I58" s="32"/>
      <c r="J58" s="32">
        <v>5000</v>
      </c>
      <c r="K58" s="32"/>
      <c r="L58" s="32">
        <v>5000</v>
      </c>
      <c r="M58" s="32"/>
      <c r="N58" s="32">
        <v>5000</v>
      </c>
      <c r="O58" s="36">
        <v>40105</v>
      </c>
      <c r="P58" s="28">
        <v>41854</v>
      </c>
    </row>
    <row r="59" spans="1:16" ht="15" customHeight="1" x14ac:dyDescent="0.35">
      <c r="A59" s="53" t="s">
        <v>111</v>
      </c>
      <c r="B59" s="31" t="s">
        <v>112</v>
      </c>
      <c r="C59" s="31"/>
      <c r="D59" s="32">
        <v>10909.23</v>
      </c>
      <c r="E59" s="31"/>
      <c r="F59" s="32"/>
      <c r="G59" s="32"/>
      <c r="H59" s="24" t="s">
        <v>11</v>
      </c>
      <c r="I59" s="32"/>
      <c r="J59" s="32"/>
      <c r="K59" s="32"/>
      <c r="L59" s="32"/>
      <c r="M59" s="32"/>
      <c r="N59" s="32"/>
      <c r="O59" s="36">
        <v>7675</v>
      </c>
      <c r="P59" s="27">
        <v>7675</v>
      </c>
    </row>
    <row r="60" spans="1:16" ht="15" customHeight="1" x14ac:dyDescent="0.35">
      <c r="A60" s="22" t="s">
        <v>113</v>
      </c>
      <c r="B60" s="31" t="s">
        <v>114</v>
      </c>
      <c r="C60" s="31"/>
      <c r="D60" s="32"/>
      <c r="E60" s="32">
        <v>2492009</v>
      </c>
      <c r="F60" s="32">
        <v>30873.69</v>
      </c>
      <c r="G60" s="32"/>
      <c r="H60" s="24">
        <v>16965.3</v>
      </c>
      <c r="I60" s="32"/>
      <c r="J60" s="32">
        <v>12453.36</v>
      </c>
      <c r="K60" s="32"/>
      <c r="L60" s="32">
        <v>16919.669999999998</v>
      </c>
      <c r="M60" s="32"/>
      <c r="N60" s="32">
        <v>19928.86</v>
      </c>
      <c r="O60" s="27">
        <v>4956725</v>
      </c>
      <c r="P60" s="28">
        <v>320716</v>
      </c>
    </row>
    <row r="61" spans="1:16" ht="15" customHeight="1" x14ac:dyDescent="0.35">
      <c r="A61" s="26" t="s">
        <v>115</v>
      </c>
      <c r="B61" s="31" t="s">
        <v>116</v>
      </c>
      <c r="C61" s="31"/>
      <c r="D61" s="32">
        <v>5656.89</v>
      </c>
      <c r="E61" s="31"/>
      <c r="F61" s="32">
        <v>6471.4</v>
      </c>
      <c r="G61" s="32"/>
      <c r="H61" s="24">
        <v>5000</v>
      </c>
      <c r="I61" s="32"/>
      <c r="J61" s="32"/>
      <c r="K61" s="32"/>
      <c r="L61" s="32">
        <v>7886.66</v>
      </c>
      <c r="M61" s="32"/>
      <c r="N61" s="32">
        <v>6248.72</v>
      </c>
      <c r="O61" s="36"/>
      <c r="P61" s="27">
        <v>5797</v>
      </c>
    </row>
    <row r="62" spans="1:16" ht="15" customHeight="1" x14ac:dyDescent="0.35">
      <c r="A62" s="1" t="s">
        <v>117</v>
      </c>
      <c r="B62" s="29" t="s">
        <v>118</v>
      </c>
      <c r="C62" s="29"/>
      <c r="D62" s="30"/>
      <c r="E62" s="40"/>
      <c r="F62" s="41"/>
      <c r="G62" s="30"/>
      <c r="H62" s="24" t="s">
        <v>11</v>
      </c>
      <c r="I62" s="30"/>
      <c r="J62" s="30"/>
      <c r="K62" s="30"/>
      <c r="L62" s="30"/>
      <c r="M62" s="30"/>
      <c r="N62" s="30"/>
      <c r="O62" s="27"/>
      <c r="P62" s="28"/>
    </row>
    <row r="63" spans="1:16" ht="15" customHeight="1" x14ac:dyDescent="0.35">
      <c r="A63" s="1" t="s">
        <v>119</v>
      </c>
      <c r="B63" s="31" t="s">
        <v>120</v>
      </c>
      <c r="C63" s="31"/>
      <c r="D63" s="32"/>
      <c r="E63" s="32">
        <v>5884826</v>
      </c>
      <c r="F63" s="32">
        <v>42754.94</v>
      </c>
      <c r="G63" s="32"/>
      <c r="H63" s="24">
        <v>23592.79</v>
      </c>
      <c r="I63" s="32">
        <v>23775928.73</v>
      </c>
      <c r="J63" s="32">
        <v>20752.099999999999</v>
      </c>
      <c r="K63" s="32">
        <v>5046257.3600000003</v>
      </c>
      <c r="L63" s="32"/>
      <c r="M63" s="32">
        <v>3985386.91</v>
      </c>
      <c r="N63" s="32">
        <v>18303.77</v>
      </c>
      <c r="O63" s="27">
        <v>3572104</v>
      </c>
      <c r="P63" s="28">
        <v>322933</v>
      </c>
    </row>
    <row r="64" spans="1:16" x14ac:dyDescent="0.35">
      <c r="B64" s="54" t="s">
        <v>121</v>
      </c>
      <c r="C64" s="55"/>
      <c r="D64" s="55">
        <f>SUM(D9:D63)</f>
        <v>884799.99999999988</v>
      </c>
      <c r="E64" s="55">
        <f>SUM(E9:E63)</f>
        <v>33972505</v>
      </c>
      <c r="F64" s="55">
        <f>SUM(F9:F63)</f>
        <v>762834.42999999993</v>
      </c>
      <c r="G64" s="55">
        <f t="shared" ref="G64:P64" si="0">SUM(G9:G63)</f>
        <v>28479460.010000002</v>
      </c>
      <c r="H64" s="55">
        <f>SUM(H9:H63)</f>
        <v>848800.00000000012</v>
      </c>
      <c r="I64" s="55">
        <f t="shared" si="0"/>
        <v>44041027.010000005</v>
      </c>
      <c r="J64" s="55">
        <f>SUM(J9:J63)</f>
        <v>848800</v>
      </c>
      <c r="K64" s="55">
        <f t="shared" si="0"/>
        <v>21783397.82</v>
      </c>
      <c r="L64" s="55">
        <f t="shared" si="0"/>
        <v>848800.00000000023</v>
      </c>
      <c r="M64" s="55">
        <f t="shared" si="0"/>
        <v>19690736</v>
      </c>
      <c r="N64" s="55">
        <f t="shared" si="0"/>
        <v>848799.99999999988</v>
      </c>
      <c r="O64" s="56">
        <f t="shared" si="0"/>
        <v>42200813</v>
      </c>
      <c r="P64" s="56">
        <f t="shared" si="0"/>
        <v>9260719</v>
      </c>
    </row>
    <row r="65" spans="1:16" x14ac:dyDescent="0.35">
      <c r="B65" s="57"/>
      <c r="C65" s="57"/>
      <c r="D65" s="58"/>
      <c r="E65" s="57"/>
      <c r="F65" s="58"/>
      <c r="G65" s="58"/>
      <c r="H65" s="58"/>
      <c r="I65" s="58"/>
      <c r="J65" s="58"/>
      <c r="K65" s="58"/>
      <c r="L65" s="58"/>
      <c r="M65" s="58"/>
      <c r="N65" s="58"/>
      <c r="O65" s="59"/>
    </row>
    <row r="66" spans="1:16" x14ac:dyDescent="0.35">
      <c r="B66" s="61" t="s">
        <v>122</v>
      </c>
      <c r="C66" s="61"/>
      <c r="D66" s="62"/>
      <c r="E66" s="61"/>
      <c r="F66" s="62"/>
      <c r="G66" s="62"/>
      <c r="H66" s="62"/>
      <c r="I66" s="62"/>
      <c r="J66" s="62"/>
      <c r="K66" s="62"/>
      <c r="L66" s="62"/>
      <c r="M66" s="62"/>
      <c r="N66" s="62"/>
    </row>
    <row r="67" spans="1:16" x14ac:dyDescent="0.35">
      <c r="B67" s="31" t="s">
        <v>123</v>
      </c>
      <c r="C67" s="31"/>
      <c r="D67" s="32">
        <v>28474900</v>
      </c>
      <c r="E67" s="31"/>
      <c r="F67" s="32">
        <v>28474900</v>
      </c>
      <c r="G67" s="32"/>
      <c r="H67" s="32">
        <v>28474900</v>
      </c>
      <c r="I67" s="32"/>
      <c r="J67" s="32">
        <v>28474900</v>
      </c>
      <c r="K67" s="32"/>
      <c r="L67" s="45">
        <v>28474900</v>
      </c>
      <c r="M67" s="32"/>
      <c r="N67" s="45">
        <v>28474900</v>
      </c>
      <c r="O67" s="27"/>
      <c r="P67" s="27">
        <v>28474900</v>
      </c>
    </row>
    <row r="68" spans="1:16" x14ac:dyDescent="0.35">
      <c r="B68" s="31" t="s">
        <v>124</v>
      </c>
      <c r="C68" s="31"/>
      <c r="D68" s="32">
        <v>112235539</v>
      </c>
      <c r="E68" s="31"/>
      <c r="F68" s="32">
        <v>107685671.99842539</v>
      </c>
      <c r="G68" s="32"/>
      <c r="H68" s="32">
        <v>109104942</v>
      </c>
      <c r="I68" s="32"/>
      <c r="J68" s="32">
        <v>95695967</v>
      </c>
      <c r="K68" s="32"/>
      <c r="L68" s="32">
        <v>113818500</v>
      </c>
      <c r="M68" s="32"/>
      <c r="N68" s="32">
        <v>113818500</v>
      </c>
      <c r="O68" s="27">
        <v>4202300</v>
      </c>
      <c r="P68" s="27">
        <v>89877700</v>
      </c>
    </row>
    <row r="69" spans="1:16" x14ac:dyDescent="0.35">
      <c r="B69" s="54" t="s">
        <v>121</v>
      </c>
      <c r="C69" s="54"/>
      <c r="D69" s="55">
        <f>SUM(D67:D68)</f>
        <v>140710439</v>
      </c>
      <c r="E69" s="54"/>
      <c r="F69" s="55">
        <f>SUM(F67:F68)</f>
        <v>136160571.99842539</v>
      </c>
      <c r="G69" s="55"/>
      <c r="H69" s="55">
        <f>SUM(H67:H68)</f>
        <v>137579842</v>
      </c>
      <c r="I69" s="55"/>
      <c r="J69" s="55">
        <f>SUM(J67:J68)</f>
        <v>124170867</v>
      </c>
      <c r="K69" s="55"/>
      <c r="L69" s="63">
        <f>SUM(L67:L68)</f>
        <v>142293400</v>
      </c>
      <c r="M69" s="55"/>
      <c r="N69" s="63">
        <f>SUM(N67:N68)</f>
        <v>142293400</v>
      </c>
      <c r="O69" s="64">
        <f t="shared" ref="O69:P69" si="1">SUM(O67:O68)</f>
        <v>4202300</v>
      </c>
      <c r="P69" s="64">
        <f t="shared" si="1"/>
        <v>118352600</v>
      </c>
    </row>
    <row r="70" spans="1:16" ht="16" thickBot="1" x14ac:dyDescent="0.4">
      <c r="B70" s="65"/>
      <c r="C70" s="65"/>
      <c r="D70" s="66"/>
      <c r="E70" s="65"/>
      <c r="F70" s="66"/>
      <c r="G70" s="66"/>
      <c r="H70" s="66"/>
      <c r="I70" s="66"/>
      <c r="J70" s="66"/>
      <c r="K70" s="66"/>
      <c r="L70" s="66"/>
      <c r="M70" s="66"/>
      <c r="N70" s="66"/>
    </row>
    <row r="71" spans="1:16" s="74" customFormat="1" ht="15" thickBot="1" x14ac:dyDescent="0.4">
      <c r="A71" s="67"/>
      <c r="B71" s="68" t="s">
        <v>125</v>
      </c>
      <c r="C71" s="69"/>
      <c r="D71" s="70">
        <f>SUM(D64+D69)</f>
        <v>141595239</v>
      </c>
      <c r="E71" s="70">
        <f>SUM(E64+E69)</f>
        <v>33972505</v>
      </c>
      <c r="F71" s="70">
        <f>SUM(F64+F69)</f>
        <v>136923406.4284254</v>
      </c>
      <c r="G71" s="71">
        <f>+G64+G69</f>
        <v>28479460.010000002</v>
      </c>
      <c r="H71" s="70">
        <f>SUM(H64+H69)</f>
        <v>138428642</v>
      </c>
      <c r="I71" s="70">
        <f>SUM(I64+I69)</f>
        <v>44041027.010000005</v>
      </c>
      <c r="J71" s="70">
        <f t="shared" ref="J71:N71" si="2">SUM(J64+J69)</f>
        <v>125019667</v>
      </c>
      <c r="K71" s="70">
        <f t="shared" si="2"/>
        <v>21783397.82</v>
      </c>
      <c r="L71" s="70">
        <f t="shared" si="2"/>
        <v>143142200</v>
      </c>
      <c r="M71" s="70">
        <f t="shared" si="2"/>
        <v>19690736</v>
      </c>
      <c r="N71" s="70">
        <f t="shared" si="2"/>
        <v>143142200</v>
      </c>
      <c r="O71" s="72">
        <f>O69+O64</f>
        <v>46403113</v>
      </c>
      <c r="P71" s="73">
        <f t="shared" ref="P71" si="3">P69+P64</f>
        <v>127613319</v>
      </c>
    </row>
    <row r="72" spans="1:16" x14ac:dyDescent="0.35">
      <c r="B72" s="75"/>
      <c r="C72" s="75"/>
      <c r="D72" s="75"/>
      <c r="E72" s="75"/>
      <c r="F72" s="75"/>
      <c r="G72" s="75"/>
      <c r="H72" s="75"/>
      <c r="I72" s="76"/>
      <c r="J72" s="76"/>
      <c r="K72" s="76"/>
      <c r="L72" s="76"/>
      <c r="M72" s="76"/>
      <c r="N72" s="76"/>
    </row>
    <row r="73" spans="1:16" ht="15.75" hidden="1" customHeight="1" x14ac:dyDescent="0.35">
      <c r="B73" s="75" t="s">
        <v>126</v>
      </c>
      <c r="C73" s="75"/>
      <c r="D73" s="75"/>
      <c r="E73" s="75"/>
      <c r="F73" s="75"/>
      <c r="G73" s="75"/>
      <c r="H73" s="75"/>
      <c r="I73" s="76"/>
      <c r="J73" s="76"/>
      <c r="K73" s="76"/>
      <c r="L73" s="76"/>
      <c r="M73" s="76"/>
      <c r="N73" s="76"/>
    </row>
    <row r="74" spans="1:16" hidden="1" x14ac:dyDescent="0.35">
      <c r="B74" s="75"/>
      <c r="C74" s="75"/>
      <c r="D74" s="75"/>
      <c r="E74" s="75"/>
      <c r="F74" s="75"/>
      <c r="G74" s="75"/>
      <c r="H74" s="75"/>
      <c r="I74" s="76"/>
      <c r="J74" s="76"/>
      <c r="K74" s="76"/>
      <c r="L74" s="76"/>
      <c r="M74" s="76"/>
      <c r="N74" s="76"/>
    </row>
    <row r="75" spans="1:16" hidden="1" x14ac:dyDescent="0.35">
      <c r="B75" s="75" t="s">
        <v>127</v>
      </c>
      <c r="C75" s="75"/>
      <c r="D75" s="75"/>
      <c r="E75" s="75"/>
      <c r="F75" s="75"/>
      <c r="G75" s="75"/>
      <c r="H75" s="75"/>
      <c r="I75" s="76"/>
      <c r="J75" s="76"/>
      <c r="K75" s="76"/>
      <c r="L75" s="76"/>
      <c r="M75" s="76"/>
      <c r="N75" s="76"/>
    </row>
    <row r="76" spans="1:16" s="74" customFormat="1" ht="14.5" hidden="1" x14ac:dyDescent="0.35">
      <c r="A76" s="67"/>
      <c r="B76" s="75" t="s">
        <v>128</v>
      </c>
      <c r="C76" s="75"/>
      <c r="D76" s="75"/>
      <c r="E76" s="75"/>
      <c r="F76" s="75"/>
      <c r="G76" s="75"/>
      <c r="H76" s="75"/>
      <c r="I76" s="76"/>
      <c r="J76" s="76"/>
      <c r="K76" s="76"/>
      <c r="L76" s="76"/>
      <c r="M76" s="76"/>
      <c r="N76" s="76"/>
      <c r="O76" s="60"/>
      <c r="P76" s="60"/>
    </row>
    <row r="77" spans="1:16" hidden="1" x14ac:dyDescent="0.35">
      <c r="B77" s="75"/>
      <c r="C77" s="75"/>
      <c r="D77" s="75"/>
      <c r="E77" s="75"/>
      <c r="F77" s="75"/>
      <c r="G77" s="75"/>
      <c r="H77" s="75"/>
      <c r="I77" s="76"/>
      <c r="J77" s="76"/>
      <c r="K77" s="76"/>
      <c r="L77" s="76"/>
      <c r="M77" s="76"/>
      <c r="N77" s="76"/>
    </row>
    <row r="78" spans="1:16" s="78" customFormat="1" ht="14.5" hidden="1" x14ac:dyDescent="0.35">
      <c r="A78" s="77"/>
      <c r="B78" s="75"/>
      <c r="C78" s="75"/>
      <c r="D78" s="75"/>
      <c r="E78" s="75"/>
      <c r="F78" s="75"/>
      <c r="G78" s="75"/>
      <c r="H78" s="75"/>
      <c r="I78" s="76"/>
      <c r="J78" s="76"/>
      <c r="K78" s="76"/>
      <c r="L78" s="76"/>
      <c r="M78" s="76"/>
      <c r="N78" s="76"/>
      <c r="O78" s="60"/>
      <c r="P78" s="60"/>
    </row>
    <row r="79" spans="1:16" hidden="1" x14ac:dyDescent="0.35">
      <c r="B79" s="75"/>
      <c r="C79" s="75"/>
      <c r="D79" s="75"/>
      <c r="E79" s="75"/>
      <c r="F79" s="75"/>
      <c r="G79" s="75"/>
      <c r="H79" s="75"/>
      <c r="I79" s="76"/>
      <c r="J79" s="76"/>
      <c r="K79" s="76"/>
      <c r="L79" s="76"/>
      <c r="M79" s="76"/>
      <c r="N79" s="76"/>
    </row>
    <row r="80" spans="1:16" hidden="1" x14ac:dyDescent="0.35">
      <c r="B80" s="75"/>
      <c r="C80" s="75"/>
      <c r="D80" s="75"/>
      <c r="E80" s="75"/>
      <c r="F80" s="75"/>
      <c r="G80" s="75"/>
      <c r="H80" s="75"/>
      <c r="I80" s="76"/>
      <c r="J80" s="76"/>
      <c r="K80" s="76"/>
      <c r="L80" s="76"/>
      <c r="M80" s="76"/>
      <c r="N80" s="76"/>
    </row>
    <row r="81" spans="1:21" s="60" customFormat="1" ht="6" hidden="1" customHeight="1" x14ac:dyDescent="0.35">
      <c r="A81" s="1"/>
      <c r="B81" s="75"/>
      <c r="C81" s="75"/>
      <c r="D81" s="75"/>
      <c r="E81" s="75"/>
      <c r="F81" s="75"/>
      <c r="G81" s="75"/>
      <c r="H81" s="75"/>
      <c r="I81" s="76"/>
      <c r="J81" s="76"/>
      <c r="K81" s="76"/>
      <c r="L81" s="76"/>
      <c r="M81" s="76"/>
      <c r="N81" s="76"/>
      <c r="Q81" s="2"/>
      <c r="R81"/>
      <c r="S81"/>
      <c r="T81"/>
      <c r="U81"/>
    </row>
    <row r="82" spans="1:21" s="60" customFormat="1" hidden="1" x14ac:dyDescent="0.35">
      <c r="A82" s="1"/>
      <c r="B82" s="75"/>
      <c r="C82" s="75"/>
      <c r="D82" s="75"/>
      <c r="E82" s="75"/>
      <c r="F82" s="75"/>
      <c r="G82" s="75"/>
      <c r="H82" s="75"/>
      <c r="I82" s="76"/>
      <c r="J82" s="76"/>
      <c r="K82" s="76"/>
      <c r="L82" s="76"/>
      <c r="M82" s="76"/>
      <c r="N82" s="76"/>
      <c r="Q82" s="2"/>
      <c r="R82"/>
      <c r="S82"/>
      <c r="T82"/>
      <c r="U82"/>
    </row>
    <row r="83" spans="1:21" s="60" customFormat="1" hidden="1" x14ac:dyDescent="0.35">
      <c r="A83" s="1"/>
      <c r="B83" s="75"/>
      <c r="C83" s="75"/>
      <c r="D83" s="75"/>
      <c r="E83" s="75"/>
      <c r="F83" s="75"/>
      <c r="G83" s="75"/>
      <c r="H83" s="75"/>
      <c r="I83" s="76"/>
      <c r="J83" s="76"/>
      <c r="K83" s="76"/>
      <c r="L83" s="76"/>
      <c r="M83" s="76"/>
      <c r="N83" s="76"/>
      <c r="Q83" s="2"/>
      <c r="R83"/>
      <c r="S83"/>
      <c r="T83"/>
      <c r="U83"/>
    </row>
    <row r="84" spans="1:21" s="60" customFormat="1" hidden="1" x14ac:dyDescent="0.35">
      <c r="A84" s="1"/>
      <c r="B84" s="75"/>
      <c r="C84" s="75"/>
      <c r="D84" s="75"/>
      <c r="E84" s="75"/>
      <c r="F84" s="75"/>
      <c r="G84" s="75"/>
      <c r="H84" s="75"/>
      <c r="I84" s="76"/>
      <c r="J84" s="76"/>
      <c r="K84" s="76"/>
      <c r="L84" s="76"/>
      <c r="M84" s="76"/>
      <c r="N84" s="76"/>
      <c r="Q84" s="2"/>
      <c r="R84"/>
      <c r="S84"/>
      <c r="T84"/>
      <c r="U84"/>
    </row>
    <row r="85" spans="1:21" s="60" customFormat="1" x14ac:dyDescent="0.35">
      <c r="A85" s="1"/>
      <c r="B85" s="79" t="s">
        <v>129</v>
      </c>
      <c r="C85" s="79"/>
      <c r="D85" s="79"/>
      <c r="E85" s="79"/>
      <c r="F85" s="79"/>
      <c r="G85" s="79"/>
      <c r="H85" s="79"/>
      <c r="I85" s="80"/>
      <c r="J85" s="80"/>
      <c r="K85" s="80"/>
      <c r="L85" s="80"/>
      <c r="M85" s="80"/>
      <c r="N85" s="80"/>
      <c r="Q85" s="2"/>
      <c r="R85"/>
      <c r="S85"/>
      <c r="T85"/>
      <c r="U85"/>
    </row>
  </sheetData>
  <mergeCells count="7">
    <mergeCell ref="O7:P7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DSH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Szyposzynski, Halina</dc:creator>
  <cp:lastModifiedBy>Szyposzynski, Halina</cp:lastModifiedBy>
  <dcterms:created xsi:type="dcterms:W3CDTF">2024-09-30T21:35:30Z</dcterms:created>
  <dcterms:modified xsi:type="dcterms:W3CDTF">2024-09-30T21:36:59Z</dcterms:modified>
</cp:coreProperties>
</file>